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wmf" ContentType="image/x-w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thumbnail" Target="docProps/thumbnail.wmf" Id="rId2" /><Relationship Type="http://schemas.openxmlformats.org/package/2006/relationships/metadata/core-properties" Target="docProps/core.xml" Id="rId3" /><Relationship Type="http://schemas.openxmlformats.org/officeDocument/2006/relationships/extended-properties" Target="docProps/app.xml" Id="rId4" /><Relationship Type="http://schemas.openxmlformats.org/officeDocument/2006/relationships/custom-properties" Target="docProps/custom.xml" Id="rId5"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79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1" concurrentManualCount="2"/>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<sst xmlns="http://schemas.openxmlformats.org/spreadsheetml/2006/main" xmlns:r="http://schemas.openxmlformats.org/officeDocument/2006/relationships" count="552" uniqueCount="552">
  <si>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</si>
  <si>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</si>
  <si>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</si>
  <si>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</si>
  <si>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</si>
  <si>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</si>
  <si>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</si>
  <si>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</si>
  <si>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</si>
  <si>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</si>
  <si>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</si>
  <si>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</si>
  <si>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</si>
  <si>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</si>
  <si>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</si>
  <si>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</si>
  <si>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</si>
  <si>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</si>
  <si>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</si>
  <si>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</si>
  <si>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</si>
  <si>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</si>
  <si>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</si>
  <si>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</si>
  <si>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</si>
  <si>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</si>
  <si>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</si>
  <si>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立山町地域雇用創出推進基金</t>
  </si>
  <si>
    <t>元利償還金等(A)</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</si>
  <si>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</si>
  <si>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</si>
  <si>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</si>
  <si>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</si>
  <si>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</si>
  <si>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</si>
  <si>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</si>
  <si>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</si>
  <si>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</si>
  <si>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</si>
  <si>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</si>
  <si>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</si>
  <si>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</si>
  <si>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</si>
  <si>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</si>
  <si>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</si>
  <si>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</si>
  <si>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</si>
  <si>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</si>
  <si>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</si>
  <si>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</si>
  <si>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</si>
  <si>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</si>
  <si>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</si>
  <si>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</si>
  <si>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</si>
  <si>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</si>
  <si>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</si>
  <si>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</si>
  <si>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</si>
  <si>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</si>
  <si>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</si>
  <si>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</si>
  <si>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情報通信機器整備基金</t>
    <rPh sb="0" eb="2">
      <t>ジョウホウ</t>
    </rPh>
    <rPh sb="2" eb="6">
      <t>ツウシンキキ</t>
    </rPh>
    <rPh sb="6" eb="8">
      <t>セイビ</t>
    </rPh>
    <rPh sb="8" eb="10">
      <t>キキン</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</si>
  <si>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</si>
  <si>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</si>
  <si>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</si>
  <si>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</si>
  <si>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</si>
  <si>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</si>
  <si>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</si>
  <si>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</si>
  <si>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</si>
  <si>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</si>
  <si>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</si>
  <si>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</si>
  <si>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</si>
  <si>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</si>
  <si>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</si>
  <si>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</si>
  <si>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</si>
  <si>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</si>
  <si>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</si>
  <si>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</si>
  <si>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</si>
  <si>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</si>
  <si>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</si>
  <si>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</si>
  <si>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</si>
  <si>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</si>
  <si>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</si>
  <si>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</si>
  <si>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</si>
  <si>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</si>
  <si>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</si>
  <si>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</si>
  <si>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</si>
  <si>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</si>
  <si>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</si>
  <si>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</si>
  <si>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</si>
  <si>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</si>
  <si>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</si>
  <si>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</si>
  <si>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</si>
  <si>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</si>
  <si>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</si>
  <si>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</si>
  <si>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</si>
  <si>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</si>
  <si>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</si>
  <si>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</si>
  <si>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</si>
  <si>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</si>
  <si>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</si>
  <si>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</si>
  <si>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</si>
  <si>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</si>
  <si>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</si>
  <si>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</si>
  <si>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</si>
  <si>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</si>
  <si>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</si>
  <si>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</si>
  <si>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</si>
  <si>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</si>
  <si>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</si>
  <si>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</si>
  <si>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</si>
  <si>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</si>
  <si>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</si>
  <si>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</si>
  <si>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</si>
  <si>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</si>
  <si>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</si>
  <si>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</si>
  <si>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</si>
  <si>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</si>
  <si>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</si>
  <si>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</si>
  <si>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富山県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</si>
  <si>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</si>
  <si>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</si>
  <si>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歳出合計</t>
  </si>
  <si>
    <t>Ⅴ－１</t>
  </si>
  <si>
    <r>
      <t xml:space="preserve">増減率 </t>
    </r>
    <r>
      <rPr>
        <sz val="9"/>
        <color indexed="8"/>
        <rFont val="ＭＳ ゴシック"/>
      </rPr>
      <t xml:space="preserve"> (％)</t>
    </r>
    <rPh sb="0" eb="2">
      <t>ゾウゲン</t>
    </rPh>
    <rPh sb="2" eb="3">
      <t>リツ</t>
    </rPh>
    <phoneticPr fontId="5"/>
  </si>
  <si>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</si>
  <si>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</si>
  <si>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</si>
  <si>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</si>
  <si>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</si>
  <si>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</si>
  <si>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</si>
  <si>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</si>
  <si>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</si>
  <si>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</si>
  <si>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</si>
  <si>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</si>
  <si>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</si>
  <si>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</si>
  <si>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</si>
  <si>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</si>
  <si>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</si>
  <si>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</si>
  <si>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標準財政規模</t>
    <rPh sb="0" eb="2">
      <t>ヒョウジュン</t>
    </rPh>
    <rPh sb="2" eb="4">
      <t>ザイセイ</t>
    </rPh>
    <rPh sb="4" eb="6">
      <t>キボ</t>
    </rPh>
    <phoneticPr fontId="5"/>
  </si>
  <si>
    <t>立山町</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</si>
  <si>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</si>
  <si>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</si>
  <si>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</si>
  <si>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</si>
  <si>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</si>
  <si>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</si>
  <si>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</si>
  <si>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</si>
  <si>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近畿</t>
    <rPh sb="0" eb="2">
      <t>キンキ</t>
    </rPh>
    <phoneticPr fontId="5"/>
  </si>
  <si>
    <t>(Ｃ)－(Ｄ)</t>
  </si>
  <si>
    <t>内訳</t>
    <rPh sb="0" eb="2">
      <t>ウチワケ</t>
    </rPh>
    <phoneticPr fontId="5"/>
  </si>
  <si>
    <t>中新川広域行政事務組合</t>
    <rPh sb="0" eb="3">
      <t>ナカニイカワ</t>
    </rPh>
    <rPh sb="3" eb="5">
      <t>コウイキ</t>
    </rPh>
    <rPh sb="5" eb="7">
      <t>ギョウセイ</t>
    </rPh>
    <rPh sb="7" eb="9">
      <t>ジム</t>
    </rPh>
    <rPh sb="9" eb="11">
      <t>クミアイ</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</si>
  <si>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</si>
  <si>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</si>
  <si>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</si>
  <si>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</si>
  <si>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</si>
  <si>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</si>
  <si>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</si>
  <si>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</si>
  <si>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</si>
  <si>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</si>
  <si>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</si>
  <si>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</si>
  <si>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</si>
  <si>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</si>
  <si>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</si>
  <si>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-5.8</t>
  </si>
  <si>
    <t>山振</t>
    <rPh sb="0" eb="1">
      <t>ヤマ</t>
    </rPh>
    <rPh sb="1" eb="2">
      <t>フ</t>
    </rPh>
    <phoneticPr fontId="5"/>
  </si>
  <si>
    <t>繰上償還金</t>
  </si>
  <si>
    <t>※5：産業構造の比率は、分母を就業人口総数とし、分類不能の産業を除いて算出。</t>
  </si>
  <si>
    <t>　人件費</t>
  </si>
  <si>
    <t>立山町土地開発公社</t>
    <rPh sb="0" eb="3">
      <t>タテヤママチ</t>
    </rPh>
    <rPh sb="3" eb="5">
      <t>トチ</t>
    </rPh>
    <rPh sb="5" eb="7">
      <t>カイハツ</t>
    </rPh>
    <rPh sb="7" eb="9">
      <t>コウシャ</t>
    </rPh>
    <phoneticPr fontId="5"/>
  </si>
  <si>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</si>
  <si>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</si>
  <si>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</si>
  <si>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</si>
  <si>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</si>
  <si>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</si>
  <si>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</si>
  <si>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</si>
  <si>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</si>
  <si>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</si>
  <si>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</si>
  <si>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</si>
  <si>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</si>
  <si>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</si>
  <si>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</si>
  <si>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</si>
  <si>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</si>
  <si>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</si>
  <si>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富山地区広域圏事務組合</t>
    <rPh sb="0" eb="2">
      <t>トヤマ</t>
    </rPh>
    <rPh sb="2" eb="4">
      <t>チク</t>
    </rPh>
    <rPh sb="4" eb="7">
      <t>コウイキケン</t>
    </rPh>
    <rPh sb="7" eb="9">
      <t>ジム</t>
    </rPh>
    <rPh sb="9" eb="11">
      <t>クミアイ</t>
    </rPh>
    <phoneticPr fontId="5"/>
  </si>
  <si>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</si>
  <si>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</si>
  <si>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</si>
  <si>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</si>
  <si>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</si>
  <si>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</si>
  <si>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</si>
  <si>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</si>
  <si>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</si>
  <si>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-1.3</t>
  </si>
  <si>
    <t>現年</t>
    <rPh sb="0" eb="1">
      <t>ゲン</t>
    </rPh>
    <rPh sb="1" eb="2">
      <t>ネン</t>
    </rPh>
    <phoneticPr fontId="5"/>
  </si>
  <si>
    <t>-1.2</t>
  </si>
  <si>
    <t xml:space="preserve"> H30</t>
  </si>
  <si>
    <t>当該団体（円）</t>
    <rPh sb="0" eb="2">
      <t>トウガイ</t>
    </rPh>
    <rPh sb="2" eb="4">
      <t>ダンタイ</t>
    </rPh>
    <rPh sb="5" eb="6">
      <t>エン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</si>
  <si>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</si>
  <si>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</si>
  <si>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</si>
  <si>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</si>
  <si>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</si>
  <si>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</si>
  <si>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</si>
  <si>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</si>
  <si>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</si>
  <si>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</si>
  <si>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</si>
  <si>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</si>
  <si>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　[一般会計]</t>
    <rPh sb="2" eb="4">
      <t>イッパン</t>
    </rPh>
    <rPh sb="4" eb="6">
      <t>カイケイ</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</si>
  <si>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</si>
  <si>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</si>
  <si>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</si>
  <si>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</si>
  <si>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</si>
  <si>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</si>
  <si>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</si>
  <si>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</si>
  <si>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</si>
  <si>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</si>
  <si>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</si>
  <si>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</si>
  <si>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</si>
  <si>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</si>
  <si>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</si>
  <si>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</si>
  <si>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</si>
  <si>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</si>
  <si>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</si>
  <si>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</si>
  <si>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</si>
  <si>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</si>
  <si>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</si>
  <si>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</si>
  <si>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</si>
  <si>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</si>
  <si>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</si>
  <si>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</si>
  <si>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</si>
  <si>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</si>
  <si>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</si>
  <si>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</si>
  <si>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</si>
  <si>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</si>
  <si>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</si>
  <si>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</si>
  <si>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</si>
  <si>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</si>
  <si>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</si>
  <si>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</si>
  <si>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</si>
  <si>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</si>
  <si>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</si>
  <si>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</si>
  <si>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</si>
  <si>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</si>
  <si>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</si>
  <si>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</si>
  <si>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</si>
  <si>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</si>
  <si>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</si>
  <si>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</si>
  <si>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</si>
  <si>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</si>
  <si>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富山県市町村総合事務組合</t>
    <rPh sb="0" eb="3">
      <t>トヤマケン</t>
    </rPh>
    <rPh sb="3" eb="6">
      <t>シチョウソン</t>
    </rPh>
    <rPh sb="6" eb="8">
      <t>ソウゴウ</t>
    </rPh>
    <rPh sb="8" eb="10">
      <t>ジム</t>
    </rPh>
    <rPh sb="10" eb="12">
      <t>クミアイ</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</si>
  <si>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</si>
  <si>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</si>
  <si>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令和3年度</t>
  </si>
  <si>
    <t>富山県立山町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</si>
  <si>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</si>
  <si>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</si>
  <si>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</si>
  <si>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</si>
  <si>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</si>
  <si>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</si>
  <si>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</si>
  <si>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</si>
  <si>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</si>
  <si>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</si>
  <si>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</si>
  <si>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</si>
  <si>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</si>
  <si>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</si>
  <si>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</si>
  <si>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</si>
  <si>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</si>
  <si>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</si>
  <si>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</si>
  <si>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</si>
  <si>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</si>
  <si>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</si>
  <si>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</si>
  <si>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</si>
  <si>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</si>
  <si>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</si>
  <si>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</si>
  <si>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</si>
  <si>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</si>
  <si>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</si>
  <si>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</si>
  <si>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</si>
  <si>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</si>
  <si>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</si>
  <si>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</si>
  <si>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</si>
  <si>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</si>
  <si>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</si>
  <si>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</si>
  <si>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</si>
  <si>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</si>
  <si>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</si>
  <si>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</si>
  <si>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</si>
  <si>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</si>
  <si>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</si>
  <si>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</si>
  <si>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</si>
  <si>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</si>
  <si>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</si>
  <si>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</si>
  <si>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</si>
  <si>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</si>
  <si>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</si>
  <si>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</si>
  <si>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</si>
  <si>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</si>
  <si>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</si>
  <si>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</si>
  <si>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</si>
  <si>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</si>
  <si>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</si>
  <si>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</si>
  <si>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</si>
  <si>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</si>
  <si>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</si>
  <si>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</si>
  <si>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</si>
  <si>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</si>
  <si>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</si>
  <si>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</si>
  <si>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</si>
  <si>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</si>
  <si>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</si>
  <si>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</si>
  <si>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</si>
  <si>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</si>
  <si>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</si>
  <si>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</si>
  <si>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</si>
  <si>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</si>
  <si>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</si>
  <si>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</si>
  <si>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</si>
  <si>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</si>
  <si>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</si>
  <si>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</si>
  <si>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</si>
  <si>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</si>
  <si>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</si>
  <si>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</si>
  <si>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</si>
  <si>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</si>
  <si>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</si>
  <si>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</si>
  <si>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</si>
  <si>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</si>
  <si>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</si>
  <si>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</si>
  <si>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</si>
  <si>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</si>
  <si>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</si>
  <si>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</si>
  <si>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</si>
  <si>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</si>
  <si>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</si>
  <si>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</si>
  <si>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</si>
  <si>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</si>
  <si>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</si>
  <si>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</si>
  <si>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</si>
  <si>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</si>
  <si>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介護サービス</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</si>
  <si>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</si>
  <si>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</si>
  <si>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</si>
  <si>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</si>
  <si>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</si>
  <si>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</si>
  <si>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</si>
  <si>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</si>
  <si>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</si>
  <si>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</si>
  <si>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</si>
  <si>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</si>
  <si>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　[介護保険事業特別会計]</t>
    <rPh sb="2" eb="4">
      <t>カイゴ</t>
    </rPh>
    <rPh sb="4" eb="6">
      <t>ホケン</t>
    </rPh>
    <rPh sb="6" eb="8">
      <t>ジギョウ</t>
    </rPh>
    <rPh sb="8" eb="10">
      <t>トクベツ</t>
    </rPh>
    <rPh sb="10" eb="12">
      <t>カイケイ</t>
    </rPh>
    <phoneticPr fontId="5"/>
  </si>
  <si>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</si>
  <si>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</si>
  <si>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</si>
  <si>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</si>
  <si>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</si>
  <si>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</si>
  <si>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</si>
  <si>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</si>
  <si>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</si>
  <si>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</si>
  <si>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</si>
  <si>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</si>
  <si>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</si>
  <si>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</si>
  <si>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</si>
  <si>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</si>
  <si>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</si>
  <si>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</si>
  <si>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</si>
  <si>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</si>
  <si>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</si>
  <si>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墓地公園事業特別会計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</si>
  <si>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</si>
  <si>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</si>
  <si>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</si>
  <si>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</si>
  <si>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</si>
  <si>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</si>
  <si>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</si>
  <si>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</si>
  <si>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</si>
  <si>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</si>
  <si>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浄化槽設置管理事業特別会計</t>
  </si>
  <si>
    <t>法適用企業</t>
  </si>
  <si>
    <t>農業集落排水事業特別会計</t>
  </si>
  <si>
    <t>人件費</t>
    <rPh sb="0" eb="3">
      <t>ジンケンヒ</t>
    </rPh>
    <phoneticPr fontId="5"/>
  </si>
  <si>
    <t>地域開発事業特別会計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</si>
  <si>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</si>
  <si>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</si>
  <si>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</si>
  <si>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</si>
  <si>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</si>
  <si>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</si>
  <si>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</si>
  <si>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</si>
  <si>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</si>
  <si>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</si>
  <si>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</si>
  <si>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</si>
  <si>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</si>
  <si>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</si>
  <si>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</si>
  <si>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</si>
  <si>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</si>
  <si>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</si>
  <si>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</si>
  <si>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</si>
  <si>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</si>
  <si>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</si>
  <si>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</si>
  <si>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</si>
  <si>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</si>
  <si>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</si>
  <si>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</si>
  <si>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</si>
  <si>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</si>
  <si>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</si>
  <si>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</si>
  <si>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</si>
  <si>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</si>
  <si>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</si>
  <si>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</si>
  <si>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</si>
  <si>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</si>
  <si>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</si>
  <si>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</si>
  <si>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富山県市町村会館管理組合</t>
    <rPh sb="0" eb="3">
      <t>トヤマケン</t>
    </rPh>
    <rPh sb="3" eb="6">
      <t>シチョウソン</t>
    </rPh>
    <rPh sb="6" eb="8">
      <t>カイカン</t>
    </rPh>
    <rPh sb="8" eb="10">
      <t>カンリ</t>
    </rPh>
    <rPh sb="10" eb="12">
      <t>クミアイ</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</si>
  <si>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</si>
  <si>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</si>
  <si>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</si>
  <si>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</si>
  <si>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立山町地域福祉基金</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</si>
  <si>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</si>
  <si>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</si>
  <si>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</si>
  <si>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</si>
  <si>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</si>
  <si>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</si>
  <si>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</si>
  <si>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</si>
  <si>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</si>
  <si>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</si>
  <si>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</si>
  <si>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</si>
  <si>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</si>
  <si>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</si>
  <si>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</si>
  <si>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</si>
  <si>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</si>
  <si>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</si>
  <si>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</si>
  <si>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</si>
  <si>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</si>
  <si>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</si>
  <si>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</si>
  <si>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</si>
  <si>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</si>
  <si>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</si>
  <si>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</si>
  <si>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</si>
  <si>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</si>
  <si>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たてやま</t>
  </si>
  <si>
    <t>〇</t>
  </si>
  <si>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</si>
  <si>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</si>
  <si>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</si>
  <si>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</si>
  <si>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</si>
  <si>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</si>
  <si>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</si>
  <si>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立山町庁舎等整備基金</t>
  </si>
  <si>
    <t>公有財産整備基金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</si>
</sst>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9">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b/>
      <sz val="9"/>
      <color indexed="9"/>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10" fillId="0" borderId="0" xfId="10" applyFont="1" applyFill="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1" applyFont="1" applyBorder="1">
      <alignment vertical="center"/>
    </xf>
    <xf numFmtId="0" fontId="10" fillId="0" borderId="30" xfId="9" applyFont="1" applyBorder="1">
      <alignment vertical="center"/>
    </xf>
    <xf numFmtId="0" fontId="10"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1"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1" applyFont="1" applyBorder="1" applyAlignment="1">
      <alignment horizontal="center" vertical="center" shrinkToFit="1"/>
    </xf>
    <xf numFmtId="0" fontId="10"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1"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1"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6" fillId="3" borderId="0" xfId="13" applyFont="1" applyFill="1">
      <alignment vertical="center"/>
    </xf>
    <xf numFmtId="0" fontId="2" fillId="3" borderId="0" xfId="13" applyFont="1" applyFill="1">
      <alignment vertical="center"/>
    </xf>
    <xf numFmtId="0" fontId="17" fillId="3" borderId="20" xfId="13" applyFont="1" applyFill="1" applyBorder="1" applyAlignment="1">
      <alignment horizontal="left" vertical="center"/>
    </xf>
    <xf numFmtId="0" fontId="17" fillId="4" borderId="7"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3" borderId="19" xfId="13" applyFont="1" applyFill="1" applyBorder="1" applyAlignment="1">
      <alignment horizontal="left" vertical="center"/>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56" xfId="13" applyFont="1" applyFill="1" applyBorder="1" applyAlignment="1">
      <alignment horizontal="center" vertical="center"/>
    </xf>
    <xf numFmtId="0" fontId="17" fillId="3" borderId="57" xfId="13" applyFont="1" applyFill="1" applyBorder="1" applyAlignment="1">
      <alignment horizontal="center" vertical="center"/>
    </xf>
    <xf numFmtId="0" fontId="17" fillId="3" borderId="12" xfId="13" applyFont="1" applyFill="1" applyBorder="1">
      <alignment vertical="center"/>
    </xf>
    <xf numFmtId="0" fontId="17" fillId="3" borderId="8" xfId="13" applyFont="1" applyFill="1" applyBorder="1" applyAlignment="1">
      <alignment horizontal="left" vertical="center"/>
    </xf>
    <xf numFmtId="0" fontId="17" fillId="3" borderId="12"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2"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2" xfId="13" applyFont="1" applyFill="1" applyBorder="1" applyAlignment="1">
      <alignment horizontal="left" vertical="center"/>
    </xf>
    <xf numFmtId="0" fontId="18" fillId="3" borderId="56" xfId="13" applyFont="1" applyFill="1" applyBorder="1" applyAlignment="1">
      <alignment horizontal="left" vertical="center"/>
    </xf>
    <xf numFmtId="0" fontId="17" fillId="3" borderId="12"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9" fillId="3" borderId="0" xfId="16" applyFont="1" applyFill="1">
      <alignment vertical="center"/>
    </xf>
    <xf numFmtId="0" fontId="17" fillId="4" borderId="19"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0" borderId="83" xfId="17" applyFont="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23" xfId="13" applyFont="1" applyFill="1" applyBorder="1">
      <alignment vertical="center"/>
    </xf>
    <xf numFmtId="0" fontId="17" fillId="3" borderId="0" xfId="13" applyFont="1" applyFill="1" applyAlignment="1">
      <alignment horizontal="left" vertical="center"/>
    </xf>
    <xf numFmtId="0" fontId="17" fillId="3" borderId="16"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23"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23"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0" borderId="86"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34" xfId="13" applyFont="1" applyFill="1" applyBorder="1">
      <alignment vertical="center"/>
    </xf>
    <xf numFmtId="0" fontId="17" fillId="3" borderId="30" xfId="13" applyFont="1" applyFill="1" applyBorder="1">
      <alignment vertical="center"/>
    </xf>
    <xf numFmtId="0" fontId="17" fillId="3" borderId="42" xfId="13" applyFont="1" applyFill="1" applyBorder="1">
      <alignment vertical="center"/>
    </xf>
    <xf numFmtId="0" fontId="17" fillId="3" borderId="42" xfId="13" applyFont="1" applyFill="1" applyBorder="1" applyAlignment="1">
      <alignment vertical="center" shrinkToFit="1"/>
    </xf>
    <xf numFmtId="0" fontId="17" fillId="3" borderId="31" xfId="13" applyFont="1" applyFill="1" applyBorder="1">
      <alignment vertical="center"/>
    </xf>
    <xf numFmtId="0" fontId="17" fillId="3" borderId="0" xfId="13" applyFont="1" applyFill="1" applyAlignment="1">
      <alignment vertical="center" shrinkToFit="1"/>
    </xf>
    <xf numFmtId="0" fontId="17" fillId="4" borderId="13"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0" borderId="90"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0" fontId="17" fillId="4" borderId="40"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183" fontId="17" fillId="0" borderId="94" xfId="17" applyNumberFormat="1" applyFont="1" applyBorder="1" applyAlignment="1" applyProtection="1">
      <alignment horizontal="righ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5" borderId="97" xfId="12" applyNumberFormat="1" applyFont="1" applyFill="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0" xfId="13" applyNumberFormat="1" applyFont="1" applyFill="1" applyAlignment="1">
      <alignment horizontal="right" vertical="center" shrinkToFit="1"/>
    </xf>
    <xf numFmtId="0" fontId="17" fillId="4" borderId="19"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183" fontId="17" fillId="0" borderId="100"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3" borderId="23" xfId="13" applyFont="1" applyFill="1" applyBorder="1" applyAlignment="1">
      <alignment horizontal="center" vertical="center"/>
    </xf>
    <xf numFmtId="0" fontId="17" fillId="3" borderId="23" xfId="13" applyFont="1" applyFill="1" applyBorder="1" applyAlignment="1">
      <alignment horizontal="right" vertical="center"/>
    </xf>
    <xf numFmtId="0" fontId="17" fillId="3" borderId="34" xfId="13" applyFont="1" applyFill="1" applyBorder="1" applyAlignment="1">
      <alignment horizontal="right" vertical="center" wrapText="1"/>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34" xfId="13" applyFont="1" applyFill="1" applyBorder="1" applyAlignment="1">
      <alignment horizontal="right" vertical="center"/>
    </xf>
    <xf numFmtId="0" fontId="17" fillId="3" borderId="35" xfId="13" applyFont="1" applyFill="1" applyBorder="1" applyAlignment="1">
      <alignment horizontal="center" vertical="center" wrapText="1"/>
    </xf>
    <xf numFmtId="0" fontId="17" fillId="3" borderId="37" xfId="13" applyFont="1" applyFill="1" applyBorder="1" applyAlignment="1">
      <alignment horizontal="center" vertical="center"/>
    </xf>
    <xf numFmtId="0" fontId="17" fillId="3" borderId="16" xfId="13" applyFont="1" applyFill="1" applyBorder="1">
      <alignment vertical="center"/>
    </xf>
    <xf numFmtId="0" fontId="17" fillId="3" borderId="14" xfId="13" applyFont="1" applyFill="1" applyBorder="1" applyAlignment="1">
      <alignment horizontal="left" vertical="center"/>
    </xf>
    <xf numFmtId="0" fontId="17" fillId="3" borderId="14" xfId="13" applyFont="1" applyFill="1" applyBorder="1">
      <alignment vertical="center"/>
    </xf>
    <xf numFmtId="0" fontId="17" fillId="3" borderId="15" xfId="13" applyFont="1" applyFill="1" applyBorder="1">
      <alignment vertical="center"/>
    </xf>
    <xf numFmtId="0" fontId="17" fillId="3" borderId="14" xfId="13" applyFont="1" applyFill="1" applyBorder="1" applyAlignment="1">
      <alignment vertical="center" shrinkToFit="1"/>
    </xf>
    <xf numFmtId="0" fontId="17" fillId="3" borderId="16" xfId="13" applyFont="1" applyFill="1" applyBorder="1" applyAlignment="1">
      <alignment horizontal="right" vertical="center"/>
    </xf>
    <xf numFmtId="0" fontId="17" fillId="3" borderId="14" xfId="13" applyFont="1" applyFill="1" applyBorder="1" applyAlignment="1">
      <alignment horizontal="right" vertical="center"/>
    </xf>
    <xf numFmtId="0" fontId="17" fillId="3" borderId="15" xfId="13" applyFont="1" applyFill="1" applyBorder="1" applyAlignment="1">
      <alignment horizontal="right" vertical="center"/>
    </xf>
    <xf numFmtId="0" fontId="17" fillId="3" borderId="16" xfId="13" applyFont="1" applyFill="1" applyBorder="1" applyAlignment="1">
      <alignment horizontal="center" vertical="center"/>
    </xf>
    <xf numFmtId="0" fontId="17" fillId="3" borderId="17" xfId="13" applyFont="1" applyFill="1" applyBorder="1" applyAlignment="1">
      <alignment horizontal="center" vertical="center"/>
    </xf>
    <xf numFmtId="0" fontId="17" fillId="3" borderId="32" xfId="13" applyFont="1" applyFill="1" applyBorder="1" applyAlignment="1">
      <alignment horizontal="center" vertical="center"/>
    </xf>
    <xf numFmtId="183" fontId="17" fillId="3" borderId="30" xfId="17" applyNumberFormat="1" applyFont="1" applyFill="1" applyBorder="1" applyAlignment="1">
      <alignment horizontal="right" vertical="center" shrinkToFit="1"/>
    </xf>
    <xf numFmtId="183" fontId="17" fillId="3" borderId="42" xfId="16" applyNumberFormat="1" applyFont="1" applyFill="1" applyBorder="1" applyAlignment="1">
      <alignment horizontal="right" vertical="center" shrinkToFit="1"/>
    </xf>
    <xf numFmtId="183" fontId="17" fillId="3" borderId="32" xfId="17" applyNumberFormat="1" applyFont="1" applyFill="1" applyBorder="1" applyAlignment="1">
      <alignment horizontal="right" vertical="center" shrinkToFit="1"/>
    </xf>
    <xf numFmtId="183" fontId="17" fillId="3" borderId="31" xfId="17" applyNumberFormat="1" applyFont="1" applyFill="1" applyBorder="1" applyAlignment="1">
      <alignment horizontal="right" vertical="center" shrinkToFit="1"/>
    </xf>
    <xf numFmtId="184" fontId="17" fillId="3" borderId="32" xfId="17" applyNumberFormat="1" applyFont="1" applyFill="1" applyBorder="1" applyAlignment="1">
      <alignment horizontal="right" vertical="center" shrinkToFit="1"/>
    </xf>
    <xf numFmtId="184" fontId="17" fillId="3" borderId="108"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3" fontId="17" fillId="0" borderId="109"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3" borderId="65" xfId="17" applyNumberFormat="1" applyFont="1" applyFill="1" applyBorder="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183" fontId="17" fillId="0" borderId="115" xfId="17"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0" fontId="17" fillId="4" borderId="7" xfId="13" applyFont="1" applyFill="1" applyBorder="1" applyAlignment="1" applyProtection="1">
      <alignment horizontal="center" vertical="center" wrapText="1" shrinkToFit="1"/>
      <protection locked="0"/>
    </xf>
    <xf numFmtId="0" fontId="17" fillId="4" borderId="76" xfId="13" applyFont="1" applyFill="1" applyBorder="1" applyAlignment="1" applyProtection="1">
      <alignment horizontal="center" vertical="center" shrinkToFit="1"/>
      <protection locked="0"/>
    </xf>
    <xf numFmtId="183" fontId="17" fillId="0" borderId="118" xfId="17" applyNumberFormat="1" applyFont="1" applyBorder="1" applyAlignment="1" applyProtection="1">
      <alignment horizontal="right"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93" xfId="13" applyFont="1" applyFill="1" applyBorder="1" applyAlignment="1" applyProtection="1">
      <alignment horizontal="center" vertical="center" shrinkToFit="1"/>
      <protection locked="0"/>
    </xf>
    <xf numFmtId="183" fontId="17" fillId="3" borderId="72" xfId="17"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3" fontId="17" fillId="0" borderId="120" xfId="17" applyNumberFormat="1" applyFont="1" applyBorder="1" applyAlignment="1" applyProtection="1">
      <alignment horizontal="right" vertical="center" shrinkToFit="1"/>
      <protection locked="0"/>
    </xf>
    <xf numFmtId="0" fontId="17" fillId="4" borderId="19"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183" fontId="17" fillId="0" borderId="122"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183" fontId="17" fillId="0" borderId="125" xfId="17" applyNumberFormat="1" applyFont="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0" fontId="17" fillId="4" borderId="93" xfId="13" applyFont="1" applyFill="1" applyBorder="1" applyAlignment="1" applyProtection="1">
      <alignment horizontal="center" vertical="center"/>
      <protection locked="0"/>
    </xf>
    <xf numFmtId="184" fontId="17" fillId="3" borderId="72" xfId="17" applyNumberFormat="1" applyFont="1" applyFill="1" applyBorder="1" applyAlignment="1">
      <alignment horizontal="right" vertical="center" shrinkToFit="1"/>
    </xf>
    <xf numFmtId="184" fontId="17" fillId="3" borderId="70" xfId="16"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3" fontId="17" fillId="3" borderId="135"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0" fontId="17" fillId="3" borderId="59" xfId="13" applyFont="1" applyFill="1" applyBorder="1" applyAlignment="1">
      <alignment horizontal="center" vertical="center"/>
    </xf>
    <xf numFmtId="0" fontId="17" fillId="3" borderId="51" xfId="13" applyFont="1" applyFill="1" applyBorder="1" applyAlignment="1">
      <alignment horizontal="center" vertical="center"/>
    </xf>
    <xf numFmtId="184" fontId="17" fillId="3" borderId="54" xfId="17" applyNumberFormat="1" applyFont="1" applyFill="1" applyBorder="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0" borderId="100" xfId="12" applyFont="1" applyBorder="1" applyAlignment="1" applyProtection="1">
      <alignment horizontal="left" vertical="center" shrinkToFit="1"/>
      <protection locked="0"/>
    </xf>
    <xf numFmtId="0" fontId="17" fillId="0" borderId="101" xfId="12" applyFont="1" applyBorder="1" applyAlignment="1" applyProtection="1">
      <alignment horizontal="left" vertical="center" shrinkToFit="1"/>
      <protection locked="0"/>
    </xf>
    <xf numFmtId="0" fontId="17" fillId="0" borderId="102" xfId="12" applyFont="1" applyBorder="1" applyAlignment="1" applyProtection="1">
      <alignment horizontal="left" vertical="center" shrinkToFit="1"/>
      <protection locked="0"/>
    </xf>
    <xf numFmtId="0" fontId="17" fillId="5" borderId="103" xfId="12" applyFont="1" applyFill="1" applyBorder="1" applyAlignment="1" applyProtection="1">
      <alignment horizontal="left" vertical="center" shrinkToFit="1"/>
      <protection locked="0"/>
    </xf>
    <xf numFmtId="0" fontId="17" fillId="3" borderId="12" xfId="13" applyFont="1" applyFill="1" applyBorder="1" applyAlignment="1">
      <alignment horizontal="center" vertical="top"/>
    </xf>
    <xf numFmtId="0" fontId="17" fillId="3" borderId="8" xfId="13" applyFont="1" applyFill="1" applyBorder="1" applyAlignment="1">
      <alignment horizontal="center" vertical="top"/>
    </xf>
    <xf numFmtId="0" fontId="17" fillId="3" borderId="56" xfId="13" applyFont="1" applyFill="1" applyBorder="1" applyAlignment="1">
      <alignment horizontal="center" vertical="top"/>
    </xf>
    <xf numFmtId="0" fontId="17" fillId="3" borderId="12"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61" xfId="13" applyFont="1" applyFill="1" applyBorder="1" applyAlignment="1">
      <alignment horizontal="left" vertical="center" wrapText="1"/>
    </xf>
    <xf numFmtId="0" fontId="15" fillId="3" borderId="8" xfId="13" applyFont="1" applyFill="1" applyBorder="1">
      <alignment vertical="center"/>
    </xf>
    <xf numFmtId="0" fontId="15" fillId="3" borderId="0" xfId="13" applyFont="1" applyFill="1">
      <alignment vertical="center"/>
    </xf>
    <xf numFmtId="0" fontId="17" fillId="3" borderId="23" xfId="13" applyFont="1" applyFill="1" applyBorder="1" applyAlignment="1">
      <alignment horizontal="center" vertical="top"/>
    </xf>
    <xf numFmtId="0" fontId="17" fillId="3" borderId="0" xfId="13" applyFont="1" applyFill="1" applyAlignment="1">
      <alignment horizontal="center" vertical="top"/>
    </xf>
    <xf numFmtId="0" fontId="17" fillId="3" borderId="34" xfId="13" applyFont="1" applyFill="1" applyBorder="1" applyAlignment="1">
      <alignment horizontal="center" vertical="top"/>
    </xf>
    <xf numFmtId="0" fontId="17" fillId="3" borderId="23"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34" xfId="13" applyFont="1" applyFill="1" applyBorder="1" applyAlignment="1">
      <alignment horizontal="center" vertical="top" wrapText="1"/>
    </xf>
    <xf numFmtId="0" fontId="17" fillId="3" borderId="36" xfId="13" applyFont="1" applyFill="1" applyBorder="1" applyAlignment="1">
      <alignment horizontal="left" vertical="center"/>
    </xf>
    <xf numFmtId="0" fontId="17" fillId="3" borderId="11" xfId="13" applyFont="1" applyFill="1" applyBorder="1" applyAlignment="1">
      <alignment horizontal="center" vertical="center"/>
    </xf>
    <xf numFmtId="0" fontId="17" fillId="3" borderId="8" xfId="13" applyFont="1" applyFill="1" applyBorder="1">
      <alignment vertical="center"/>
    </xf>
    <xf numFmtId="0" fontId="17" fillId="3" borderId="9" xfId="13" applyFont="1" applyFill="1" applyBorder="1">
      <alignment vertical="center"/>
    </xf>
    <xf numFmtId="0" fontId="17" fillId="0" borderId="145"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16" xfId="13" applyFont="1" applyFill="1" applyBorder="1" applyAlignment="1">
      <alignment horizontal="center" vertical="top" wrapText="1"/>
    </xf>
    <xf numFmtId="0" fontId="17" fillId="3" borderId="14" xfId="13" applyFont="1" applyFill="1" applyBorder="1" applyAlignment="1">
      <alignment horizontal="center" vertical="top" wrapText="1"/>
    </xf>
    <xf numFmtId="0" fontId="17" fillId="3" borderId="22" xfId="13" applyFont="1" applyFill="1" applyBorder="1" applyAlignment="1">
      <alignment horizontal="center" vertical="center"/>
    </xf>
    <xf numFmtId="0" fontId="17" fillId="0" borderId="22" xfId="13" applyFont="1" applyBorder="1" applyAlignment="1" applyProtection="1">
      <alignment horizontal="center" vertical="center"/>
      <protection locked="0"/>
    </xf>
    <xf numFmtId="183" fontId="17" fillId="5" borderId="61" xfId="12" applyNumberFormat="1" applyFont="1" applyFill="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184" fontId="17" fillId="0" borderId="101" xfId="13" applyNumberFormat="1" applyFont="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183" fontId="17"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7" fillId="3" borderId="35" xfId="13" applyFont="1" applyFill="1" applyBorder="1">
      <alignment vertical="center"/>
    </xf>
    <xf numFmtId="183" fontId="17"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7" fillId="0" borderId="50" xfId="13" applyFont="1" applyBorder="1" applyAlignment="1" applyProtection="1">
      <alignment horizontal="center" vertical="center"/>
      <protection locked="0"/>
    </xf>
    <xf numFmtId="183" fontId="17" fillId="5" borderId="52" xfId="12" applyNumberFormat="1" applyFont="1" applyFill="1" applyBorder="1" applyAlignment="1" applyProtection="1">
      <alignment horizontal="right" vertical="center" shrinkToFit="1"/>
      <protection locked="0"/>
    </xf>
    <xf numFmtId="0" fontId="17" fillId="3" borderId="147" xfId="13" applyFont="1" applyFill="1" applyBorder="1" applyAlignment="1" applyProtection="1">
      <alignment horizontal="left" vertical="center" shrinkToFit="1"/>
      <protection locked="0"/>
    </xf>
    <xf numFmtId="0" fontId="17" fillId="0" borderId="104" xfId="13" applyFont="1" applyBorder="1" applyAlignment="1" applyProtection="1">
      <alignment horizontal="left" vertical="center" shrinkToFit="1"/>
      <protection locked="0"/>
    </xf>
    <xf numFmtId="0" fontId="17" fillId="3" borderId="41" xfId="13" applyFont="1" applyFill="1" applyBorder="1" applyAlignment="1">
      <alignment horizontal="center" vertical="center"/>
    </xf>
    <xf numFmtId="0" fontId="17" fillId="3" borderId="17" xfId="13" applyFont="1" applyFill="1" applyBorder="1">
      <alignment vertical="center"/>
    </xf>
    <xf numFmtId="0" fontId="17" fillId="3" borderId="39" xfId="13" applyFont="1" applyFill="1" applyBorder="1" applyAlignment="1">
      <alignment horizontal="center" vertical="center"/>
    </xf>
    <xf numFmtId="185" fontId="17" fillId="3" borderId="3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6" fontId="17" fillId="3" borderId="42" xfId="17" applyNumberFormat="1" applyFont="1" applyFill="1" applyBorder="1" applyAlignment="1">
      <alignment horizontal="right" vertical="center" shrinkToFit="1"/>
    </xf>
    <xf numFmtId="186" fontId="17" fillId="3" borderId="43"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0" fontId="17" fillId="0" borderId="125" xfId="13" applyFont="1" applyBorder="1" applyAlignment="1" applyProtection="1">
      <alignment horizontal="left" vertical="center" shrinkToFit="1"/>
      <protection locked="0"/>
    </xf>
    <xf numFmtId="0" fontId="17" fillId="0" borderId="11" xfId="13" applyFont="1" applyBorder="1" applyAlignment="1" applyProtection="1">
      <alignment horizontal="center" vertical="center" shrinkToFit="1"/>
      <protection locked="0"/>
    </xf>
    <xf numFmtId="185" fontId="17" fillId="3" borderId="16" xfId="17" applyNumberFormat="1" applyFont="1" applyFill="1" applyBorder="1" applyAlignment="1">
      <alignment horizontal="right" vertical="center" shrinkToFit="1"/>
    </xf>
    <xf numFmtId="185" fontId="17" fillId="3" borderId="14" xfId="17" applyNumberFormat="1" applyFont="1" applyFill="1" applyBorder="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0" fontId="15" fillId="3" borderId="0" xfId="13" applyFont="1" applyFill="1" applyAlignment="1">
      <alignment horizontal="center" vertical="center"/>
    </xf>
    <xf numFmtId="0" fontId="3" fillId="3" borderId="14" xfId="13" applyFont="1" applyFill="1" applyBorder="1" applyAlignment="1">
      <alignment vertical="center" shrinkToFit="1"/>
    </xf>
    <xf numFmtId="0" fontId="18" fillId="3" borderId="37" xfId="13" applyFont="1" applyFill="1" applyBorder="1" applyAlignment="1">
      <alignment horizontal="center" vertical="center"/>
    </xf>
    <xf numFmtId="0" fontId="17" fillId="3" borderId="38" xfId="13" applyFont="1" applyFill="1" applyBorder="1" applyAlignment="1">
      <alignment horizontal="left" vertical="center"/>
    </xf>
    <xf numFmtId="0" fontId="17" fillId="3" borderId="19" xfId="13" applyFont="1" applyFill="1" applyBorder="1" applyAlignment="1">
      <alignment horizontal="left" vertical="center" wrapText="1"/>
    </xf>
    <xf numFmtId="183" fontId="17" fillId="3" borderId="148" xfId="17"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150" xfId="17" applyNumberFormat="1" applyFont="1" applyFill="1" applyBorder="1" applyAlignment="1">
      <alignment horizontal="right" vertical="center" shrinkToFit="1"/>
    </xf>
    <xf numFmtId="183" fontId="17" fillId="3" borderId="151" xfId="17" applyNumberFormat="1" applyFont="1" applyFill="1" applyBorder="1" applyAlignment="1">
      <alignment horizontal="right" vertical="center" shrinkToFit="1"/>
    </xf>
    <xf numFmtId="184" fontId="17" fillId="3" borderId="97" xfId="17" applyNumberFormat="1" applyFont="1" applyFill="1" applyBorder="1" applyAlignment="1">
      <alignment horizontal="right" vertical="center" shrinkToFit="1"/>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183" fontId="17" fillId="3" borderId="68"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0" fontId="17" fillId="3" borderId="50" xfId="13" applyFont="1" applyFill="1" applyBorder="1" applyAlignment="1">
      <alignment horizontal="center" vertical="center"/>
    </xf>
    <xf numFmtId="185" fontId="17" fillId="3" borderId="5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0" xfId="13" applyFont="1" applyFill="1" applyAlignment="1">
      <alignment horizontal="center" vertical="center"/>
    </xf>
    <xf numFmtId="0" fontId="17" fillId="3" borderId="74" xfId="13" applyFont="1" applyFill="1" applyBorder="1" applyAlignment="1">
      <alignment horizontal="center" vertical="center"/>
    </xf>
    <xf numFmtId="184" fontId="17" fillId="3" borderId="158" xfId="17" applyNumberFormat="1" applyFont="1" applyFill="1" applyBorder="1" applyAlignment="1">
      <alignment horizontal="right" vertical="center" shrinkToFit="1"/>
    </xf>
    <xf numFmtId="184" fontId="17" fillId="3" borderId="75"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0" fontId="17" fillId="3" borderId="91" xfId="13" applyFont="1" applyFill="1" applyBorder="1" applyAlignment="1" applyProtection="1">
      <alignment horizontal="left" vertical="center" shrinkToFit="1"/>
      <protection locked="0"/>
    </xf>
    <xf numFmtId="184" fontId="17" fillId="3" borderId="27"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183" fontId="17" fillId="0" borderId="83" xfId="12" applyNumberFormat="1" applyFont="1" applyBorder="1" applyAlignment="1" applyProtection="1">
      <alignment horizontal="righ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4" fontId="17" fillId="3" borderId="162"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58" xfId="13" applyFont="1" applyFill="1" applyBorder="1">
      <alignment vertical="center"/>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2"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183" fontId="17" fillId="0" borderId="90" xfId="12" applyNumberFormat="1" applyFont="1" applyBorder="1" applyAlignment="1" applyProtection="1">
      <alignment horizontal="right" vertical="center" shrinkToFit="1"/>
      <protection locked="0"/>
    </xf>
    <xf numFmtId="183" fontId="17" fillId="0" borderId="91" xfId="12" applyNumberFormat="1" applyFont="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0" fontId="17" fillId="3" borderId="23"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20"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1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30" xfId="17" applyFont="1" applyFill="1" applyBorder="1" applyAlignment="1">
      <alignment horizontal="left" vertical="center" shrinkToFit="1"/>
    </xf>
    <xf numFmtId="0" fontId="17" fillId="3" borderId="42" xfId="17" applyFont="1" applyFill="1" applyBorder="1" applyAlignment="1">
      <alignment horizontal="left" vertical="center" shrinkToFit="1"/>
    </xf>
    <xf numFmtId="0" fontId="17" fillId="3" borderId="43" xfId="13" applyFont="1" applyFill="1" applyBorder="1">
      <alignment vertical="center"/>
    </xf>
    <xf numFmtId="0" fontId="17" fillId="3" borderId="23" xfId="17" applyFont="1" applyFill="1" applyBorder="1" applyAlignment="1">
      <alignment horizontal="left" vertical="center" shrinkToFit="1"/>
    </xf>
    <xf numFmtId="183" fontId="17" fillId="5" borderId="33" xfId="13"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3" borderId="16" xfId="17" applyFont="1" applyFill="1" applyBorder="1" applyAlignment="1">
      <alignment horizontal="left" vertical="center" shrinkToFit="1"/>
    </xf>
    <xf numFmtId="0" fontId="17"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7"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7" fillId="3" borderId="166" xfId="17" applyNumberFormat="1" applyFont="1" applyFill="1" applyBorder="1" applyAlignment="1">
      <alignment horizontal="right" vertical="center" shrinkToFit="1"/>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0" fillId="3" borderId="64" xfId="13" applyFont="1" applyFill="1" applyBorder="1" applyAlignment="1">
      <alignment horizontal="center" vertical="center"/>
    </xf>
    <xf numFmtId="0" fontId="2" fillId="3" borderId="20" xfId="13" applyFont="1" applyFill="1" applyBorder="1">
      <alignment vertical="center"/>
    </xf>
    <xf numFmtId="184" fontId="17" fillId="3" borderId="68"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73"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0" fontId="17" fillId="0" borderId="167" xfId="12" applyFont="1" applyBorder="1" applyAlignment="1" applyProtection="1">
      <alignment horizontal="left" vertical="center" shrinkToFit="1"/>
      <protection locked="0"/>
    </xf>
    <xf numFmtId="0" fontId="17" fillId="0" borderId="123" xfId="12" applyFont="1" applyBorder="1" applyAlignment="1" applyProtection="1">
      <alignment horizontal="lef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52" xfId="13" applyFont="1" applyFill="1" applyBorder="1" applyAlignment="1" applyProtection="1">
      <alignment horizontal="left" vertical="center" shrinkToFit="1"/>
      <protection locked="0"/>
    </xf>
    <xf numFmtId="184" fontId="17" fillId="3" borderId="168"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178" fontId="14" fillId="0" borderId="23"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87" fontId="14" fillId="3" borderId="32"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178" fontId="14" fillId="0" borderId="32" xfId="20" applyNumberFormat="1" applyFont="1" applyFill="1" applyBorder="1">
      <alignment vertical="center"/>
    </xf>
    <xf numFmtId="178" fontId="21" fillId="0" borderId="32" xfId="20" applyNumberFormat="1" applyFont="1" applyBorder="1">
      <alignment vertical="center"/>
    </xf>
    <xf numFmtId="178" fontId="14" fillId="3" borderId="32"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0" fontId="14" fillId="3" borderId="32" xfId="20" applyFont="1" applyFill="1" applyBorder="1" applyAlignment="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87" fontId="14" fillId="3" borderId="35" xfId="19" applyNumberFormat="1" applyFont="1" applyFill="1" applyBorder="1" applyAlignment="1">
      <alignment horizontal="left" vertical="center" wrapText="1"/>
    </xf>
    <xf numFmtId="0" fontId="14" fillId="3" borderId="35" xfId="19" applyFont="1" applyFill="1" applyBorder="1" applyAlignment="1">
      <alignment horizontal="left" vertical="center"/>
    </xf>
    <xf numFmtId="178" fontId="14" fillId="0" borderId="35" xfId="20" applyNumberFormat="1" applyFont="1" applyFill="1" applyBorder="1">
      <alignment vertical="center"/>
    </xf>
    <xf numFmtId="178" fontId="21" fillId="0" borderId="35" xfId="20" applyNumberFormat="1" applyFont="1" applyBorder="1">
      <alignment vertical="center"/>
    </xf>
    <xf numFmtId="178" fontId="14" fillId="3" borderId="35"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0" fontId="14" fillId="3" borderId="35" xfId="20" applyFont="1" applyFill="1" applyBorder="1" applyAlignment="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87" fontId="14" fillId="3" borderId="37" xfId="19" applyNumberFormat="1" applyFont="1" applyFill="1" applyBorder="1" applyAlignment="1">
      <alignment horizontal="left" vertical="center" wrapText="1"/>
    </xf>
    <xf numFmtId="0" fontId="14" fillId="3" borderId="37" xfId="19" applyFont="1" applyFill="1" applyBorder="1" applyAlignment="1">
      <alignment horizontal="left" vertical="center"/>
    </xf>
    <xf numFmtId="178" fontId="14" fillId="0" borderId="37" xfId="20" applyNumberFormat="1" applyFont="1" applyFill="1" applyBorder="1">
      <alignment vertical="center"/>
    </xf>
    <xf numFmtId="178" fontId="21" fillId="0" borderId="37" xfId="20" applyNumberFormat="1" applyFont="1" applyBorder="1">
      <alignment vertical="center"/>
    </xf>
    <xf numFmtId="178" fontId="14" fillId="3" borderId="37"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22"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36" xfId="18" applyFont="1" applyFill="1" applyBorder="1" applyAlignment="1">
      <alignment horizontal="left" vertical="center" wrapText="1"/>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4" fillId="0" borderId="50"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52" xfId="18" applyFont="1" applyBorder="1" applyAlignment="1">
      <alignment horizontal="left" vertical="center" wrapText="1"/>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56181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46611</c:v>
                </c:pt>
                <c:pt idx="1">
                  <c:v>45412</c:v>
                </c:pt>
                <c:pt idx="2">
                  <c:v>75518</c:v>
                </c:pt>
                <c:pt idx="3">
                  <c:v>69200</c:v>
                </c:pt>
                <c:pt idx="4">
                  <c:v>63108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5.36</c:v>
                </c:pt>
                <c:pt idx="1">
                  <c:v>4.87</c:v>
                </c:pt>
                <c:pt idx="2">
                  <c:v>3.85</c:v>
                </c:pt>
                <c:pt idx="3">
                  <c:v>8.27</c:v>
                </c:pt>
                <c:pt idx="4">
                  <c:v>7.17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13.75</c:v>
                </c:pt>
                <c:pt idx="1">
                  <c:v>13.72</c:v>
                </c:pt>
                <c:pt idx="2">
                  <c:v>13.88</c:v>
                </c:pt>
                <c:pt idx="3">
                  <c:v>13.27</c:v>
                </c:pt>
                <c:pt idx="4">
                  <c:v>15.24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8.1300000000000008</c:v>
                </c:pt>
                <c:pt idx="1">
                  <c:v>4.43</c:v>
                </c:pt>
                <c:pt idx="2">
                  <c:v>3.86</c:v>
                </c:pt>
                <c:pt idx="3">
                  <c:v>8.14</c:v>
                </c:pt>
                <c:pt idx="4">
                  <c:v>5.97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1.e-002</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1.e-002</c:v>
                </c:pt>
                <c:pt idx="6">
                  <c:v>#N/A</c:v>
                </c:pt>
                <c:pt idx="7">
                  <c:v>1.e-002</c:v>
                </c:pt>
                <c:pt idx="8">
                  <c:v>#N/A</c:v>
                </c:pt>
                <c:pt idx="9">
                  <c:v>2.e-002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3.e-002</c:v>
                </c:pt>
                <c:pt idx="2">
                  <c:v>#N/A</c:v>
                </c:pt>
                <c:pt idx="3">
                  <c:v>2.e-002</c:v>
                </c:pt>
                <c:pt idx="4">
                  <c:v>#N/A</c:v>
                </c:pt>
                <c:pt idx="5">
                  <c:v>0</c:v>
                </c:pt>
                <c:pt idx="6">
                  <c:v>#N/A</c:v>
                </c:pt>
                <c:pt idx="7">
                  <c:v>3.e-002</c:v>
                </c:pt>
                <c:pt idx="8">
                  <c:v>#N/A</c:v>
                </c:pt>
                <c:pt idx="9">
                  <c:v>2.e-002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6.e-002</c:v>
                </c:pt>
                <c:pt idx="2">
                  <c:v>#N/A</c:v>
                </c:pt>
                <c:pt idx="3">
                  <c:v>3.e-002</c:v>
                </c:pt>
                <c:pt idx="4">
                  <c:v>#N/A</c:v>
                </c:pt>
                <c:pt idx="5">
                  <c:v>6.e-002</c:v>
                </c:pt>
                <c:pt idx="6">
                  <c:v>#N/A</c:v>
                </c:pt>
                <c:pt idx="7">
                  <c:v>7.0000000000000007e-002</c:v>
                </c:pt>
                <c:pt idx="8">
                  <c:v>#N/A</c:v>
                </c:pt>
                <c:pt idx="9">
                  <c:v>6.e-002</c:v>
                </c:pt>
              </c:numCache>
            </c:numRef>
          </c:val>
        </c:ser>
        <c:ser>
          <c:idx val="6"/>
          <c:order val="6"/>
          <c:tx>
            <c:strRef>
              <c:f>データシート!$A$33</c:f>
              <c:strCache>
                <c:ptCount val="1"/>
                <c:pt idx="0">
                  <c:v>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3.77</c:v>
                </c:pt>
                <c:pt idx="4">
                  <c:v>#N/A</c:v>
                </c:pt>
                <c:pt idx="5">
                  <c:v>1.47</c:v>
                </c:pt>
                <c:pt idx="6">
                  <c:v>#N/A</c:v>
                </c:pt>
                <c:pt idx="7">
                  <c:v>1.1000000000000001</c:v>
                </c:pt>
                <c:pt idx="8">
                  <c:v>#N/A</c:v>
                </c:pt>
                <c:pt idx="9">
                  <c:v>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3.79</c:v>
                </c:pt>
                <c:pt idx="2">
                  <c:v>#N/A</c:v>
                </c:pt>
                <c:pt idx="3">
                  <c:v>3.02</c:v>
                </c:pt>
                <c:pt idx="4">
                  <c:v>#N/A</c:v>
                </c:pt>
                <c:pt idx="5">
                  <c:v>1.1299999999999999</c:v>
                </c:pt>
                <c:pt idx="6">
                  <c:v>#N/A</c:v>
                </c:pt>
                <c:pt idx="7">
                  <c:v>1.28</c:v>
                </c:pt>
                <c:pt idx="8">
                  <c:v>#N/A</c:v>
                </c:pt>
                <c:pt idx="9">
                  <c:v>1.34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5.38</c:v>
                </c:pt>
                <c:pt idx="2">
                  <c:v>#N/A</c:v>
                </c:pt>
                <c:pt idx="3">
                  <c:v>2.94</c:v>
                </c:pt>
                <c:pt idx="4">
                  <c:v>#N/A</c:v>
                </c:pt>
                <c:pt idx="5">
                  <c:v>3.73</c:v>
                </c:pt>
                <c:pt idx="6">
                  <c:v>#N/A</c:v>
                </c:pt>
                <c:pt idx="7">
                  <c:v>3.87</c:v>
                </c:pt>
                <c:pt idx="8">
                  <c:v>#N/A</c:v>
                </c:pt>
                <c:pt idx="9">
                  <c:v>4.3499999999999996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5.34</c:v>
                </c:pt>
                <c:pt idx="2">
                  <c:v>#N/A</c:v>
                </c:pt>
                <c:pt idx="3">
                  <c:v>4.8600000000000003</c:v>
                </c:pt>
                <c:pt idx="4">
                  <c:v>#N/A</c:v>
                </c:pt>
                <c:pt idx="5">
                  <c:v>3.84</c:v>
                </c:pt>
                <c:pt idx="6">
                  <c:v>#N/A</c:v>
                </c:pt>
                <c:pt idx="7">
                  <c:v>8.26</c:v>
                </c:pt>
                <c:pt idx="8">
                  <c:v>#N/A</c:v>
                </c:pt>
                <c:pt idx="9">
                  <c:v>7.16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1405</c:v>
                </c:pt>
                <c:pt idx="5">
                  <c:v>1398</c:v>
                </c:pt>
                <c:pt idx="8">
                  <c:v>1387</c:v>
                </c:pt>
                <c:pt idx="11">
                  <c:v>1358</c:v>
                </c:pt>
                <c:pt idx="14">
                  <c:v>1338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25</c:v>
                </c:pt>
                <c:pt idx="6">
                  <c:v>22</c:v>
                </c:pt>
                <c:pt idx="9">
                  <c:v>12</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617</c:v>
                </c:pt>
                <c:pt idx="3">
                  <c:v>633</c:v>
                </c:pt>
                <c:pt idx="6">
                  <c:v>622</c:v>
                </c:pt>
                <c:pt idx="9">
                  <c:v>655</c:v>
                </c:pt>
                <c:pt idx="12">
                  <c:v>681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150</c:v>
                </c:pt>
                <c:pt idx="3">
                  <c:v>150</c:v>
                </c:pt>
                <c:pt idx="6">
                  <c:v>153</c:v>
                </c:pt>
                <c:pt idx="9">
                  <c:v>151</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1404</c:v>
                </c:pt>
                <c:pt idx="3">
                  <c:v>1374</c:v>
                </c:pt>
                <c:pt idx="6">
                  <c:v>1268</c:v>
                </c:pt>
                <c:pt idx="9">
                  <c:v>1233</c:v>
                </c:pt>
                <c:pt idx="12">
                  <c:v>1261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792</c:v>
                </c:pt>
                <c:pt idx="2">
                  <c:v>#N/A</c:v>
                </c:pt>
                <c:pt idx="3">
                  <c:v>#N/A</c:v>
                </c:pt>
                <c:pt idx="4">
                  <c:v>784</c:v>
                </c:pt>
                <c:pt idx="5">
                  <c:v>#N/A</c:v>
                </c:pt>
                <c:pt idx="6">
                  <c:v>#N/A</c:v>
                </c:pt>
                <c:pt idx="7">
                  <c:v>678</c:v>
                </c:pt>
                <c:pt idx="8">
                  <c:v>#N/A</c:v>
                </c:pt>
                <c:pt idx="9">
                  <c:v>#N/A</c:v>
                </c:pt>
                <c:pt idx="10">
                  <c:v>693</c:v>
                </c:pt>
                <c:pt idx="11">
                  <c:v>#N/A</c:v>
                </c:pt>
                <c:pt idx="12">
                  <c:v>#N/A</c:v>
                </c:pt>
                <c:pt idx="13">
                  <c:v>767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14672</c:v>
                </c:pt>
                <c:pt idx="5">
                  <c:v>14327</c:v>
                </c:pt>
                <c:pt idx="8">
                  <c:v>13946</c:v>
                </c:pt>
                <c:pt idx="11">
                  <c:v>13896</c:v>
                </c:pt>
                <c:pt idx="14">
                  <c:v>13239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298</c:v>
                </c:pt>
                <c:pt idx="5">
                  <c:v>264</c:v>
                </c:pt>
                <c:pt idx="8">
                  <c:v>235</c:v>
                </c:pt>
                <c:pt idx="11">
                  <c:v>441</c:v>
                </c:pt>
                <c:pt idx="14">
                  <c:v>411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3690</c:v>
                </c:pt>
                <c:pt idx="5">
                  <c:v>3855</c:v>
                </c:pt>
                <c:pt idx="8">
                  <c:v>3785</c:v>
                </c:pt>
                <c:pt idx="11">
                  <c:v>3903</c:v>
                </c:pt>
                <c:pt idx="14">
                  <c:v>4817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1772</c:v>
                </c:pt>
                <c:pt idx="3">
                  <c:v>1533</c:v>
                </c:pt>
                <c:pt idx="6">
                  <c:v>1546</c:v>
                </c:pt>
                <c:pt idx="9">
                  <c:v>1487</c:v>
                </c:pt>
                <c:pt idx="12">
                  <c:v>1410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12373</c:v>
                </c:pt>
                <c:pt idx="3">
                  <c:v>11981</c:v>
                </c:pt>
                <c:pt idx="6">
                  <c:v>11694</c:v>
                </c:pt>
                <c:pt idx="9">
                  <c:v>11365</c:v>
                </c:pt>
                <c:pt idx="12">
                  <c:v>10959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1832</c:v>
                </c:pt>
                <c:pt idx="3">
                  <c:v>1822</c:v>
                </c:pt>
                <c:pt idx="6">
                  <c:v>1714</c:v>
                </c:pt>
                <c:pt idx="9">
                  <c:v>1630</c:v>
                </c:pt>
                <c:pt idx="12">
                  <c:v>1425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c:v>
                </c:pt>
                <c:pt idx="3">
                  <c:v>61</c:v>
                </c:pt>
                <c:pt idx="6">
                  <c:v>43</c:v>
                </c:pt>
                <c:pt idx="9">
                  <c:v>27</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11360</c:v>
                </c:pt>
                <c:pt idx="3">
                  <c:v>10572</c:v>
                </c:pt>
                <c:pt idx="6">
                  <c:v>10175</c:v>
                </c:pt>
                <c:pt idx="9">
                  <c:v>10051</c:v>
                </c:pt>
                <c:pt idx="12">
                  <c:v>9556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8762</c:v>
                </c:pt>
                <c:pt idx="2">
                  <c:v>#N/A</c:v>
                </c:pt>
                <c:pt idx="3">
                  <c:v>#N/A</c:v>
                </c:pt>
                <c:pt idx="4">
                  <c:v>7522</c:v>
                </c:pt>
                <c:pt idx="5">
                  <c:v>#N/A</c:v>
                </c:pt>
                <c:pt idx="6">
                  <c:v>#N/A</c:v>
                </c:pt>
                <c:pt idx="7">
                  <c:v>7206</c:v>
                </c:pt>
                <c:pt idx="8">
                  <c:v>#N/A</c:v>
                </c:pt>
                <c:pt idx="9">
                  <c:v>#N/A</c:v>
                </c:pt>
                <c:pt idx="10">
                  <c:v>6321</c:v>
                </c:pt>
                <c:pt idx="11">
                  <c:v>#N/A</c:v>
                </c:pt>
                <c:pt idx="12">
                  <c:v>#N/A</c:v>
                </c:pt>
                <c:pt idx="13">
                  <c:v>4898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1015</c:v>
                </c:pt>
                <c:pt idx="1">
                  <c:v>1015</c:v>
                </c:pt>
                <c:pt idx="2">
                  <c:v>1215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393</c:v>
                </c:pt>
                <c:pt idx="1">
                  <c:v>403</c:v>
                </c:pt>
                <c:pt idx="2">
                  <c:v>653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2162</c:v>
                </c:pt>
                <c:pt idx="1">
                  <c:v>2266</c:v>
                </c:pt>
                <c:pt idx="2">
                  <c:v>2725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富山県立山町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25,174
24,909
307.29
14,866,835
14,183,102
571,904
7,972,630
9,556,135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73.1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地方税においては、市町村民税のうち個人所得割は新型コロナウイルス感染症の影響などにより前年度比▲</a:t>
          </a:r>
          <a:r>
            <a:rPr kumimoji="1" lang="en-US" altLang="ja-JP" sz="1200">
              <a:solidFill>
                <a:sysClr val="windowText" lastClr="000000"/>
              </a:solidFill>
              <a:latin typeface="ＭＳ Ｐゴシック"/>
              <a:ea typeface="ＭＳ Ｐゴシック"/>
            </a:rPr>
            <a:t>24</a:t>
          </a:r>
          <a:r>
            <a:rPr kumimoji="1" lang="ja-JP" altLang="en-US" sz="1200">
              <a:solidFill>
                <a:sysClr val="windowText" lastClr="000000"/>
              </a:solidFill>
              <a:latin typeface="ＭＳ Ｐゴシック"/>
              <a:ea typeface="ＭＳ Ｐゴシック"/>
            </a:rPr>
            <a:t>百万円となったものの、法人税割は町内主要法人の業績回復により＋</a:t>
          </a:r>
          <a:r>
            <a:rPr kumimoji="1" lang="en-US" altLang="ja-JP" sz="1200">
              <a:solidFill>
                <a:sysClr val="windowText" lastClr="000000"/>
              </a:solidFill>
              <a:latin typeface="ＭＳ Ｐゴシック"/>
              <a:ea typeface="ＭＳ Ｐゴシック"/>
            </a:rPr>
            <a:t>27</a:t>
          </a:r>
          <a:r>
            <a:rPr kumimoji="1" lang="ja-JP" altLang="en-US" sz="1200">
              <a:solidFill>
                <a:sysClr val="windowText" lastClr="000000"/>
              </a:solidFill>
              <a:latin typeface="ＭＳ Ｐゴシック"/>
              <a:ea typeface="ＭＳ Ｐゴシック"/>
            </a:rPr>
            <a:t>百万円となった。また、普通交付税で＋</a:t>
          </a:r>
          <a:r>
            <a:rPr kumimoji="1" lang="en-US" altLang="ja-JP" sz="1200">
              <a:solidFill>
                <a:sysClr val="windowText" lastClr="000000"/>
              </a:solidFill>
              <a:latin typeface="ＭＳ Ｐゴシック"/>
              <a:ea typeface="ＭＳ Ｐゴシック"/>
            </a:rPr>
            <a:t>444</a:t>
          </a:r>
          <a:r>
            <a:rPr kumimoji="1" lang="ja-JP" altLang="en-US" sz="1200">
              <a:solidFill>
                <a:sysClr val="windowText" lastClr="000000"/>
              </a:solidFill>
              <a:latin typeface="ＭＳ Ｐゴシック"/>
              <a:ea typeface="ＭＳ Ｐゴシック"/>
            </a:rPr>
            <a:t>百万円、地方消費税交付金で＋</a:t>
          </a:r>
          <a:r>
            <a:rPr kumimoji="1" lang="en-US" altLang="ja-JP" sz="1200">
              <a:solidFill>
                <a:sysClr val="windowText" lastClr="000000"/>
              </a:solidFill>
              <a:latin typeface="ＭＳ Ｐゴシック"/>
              <a:ea typeface="ＭＳ Ｐゴシック"/>
            </a:rPr>
            <a:t>46</a:t>
          </a:r>
          <a:r>
            <a:rPr kumimoji="1" lang="ja-JP" altLang="en-US" sz="1200">
              <a:solidFill>
                <a:sysClr val="windowText" lastClr="000000"/>
              </a:solidFill>
              <a:latin typeface="ＭＳ Ｐゴシック"/>
              <a:ea typeface="ＭＳ Ｐゴシック"/>
            </a:rPr>
            <a:t>百万円となり、経常一般財源は＋</a:t>
          </a:r>
          <a:r>
            <a:rPr kumimoji="1" lang="en-US" altLang="ja-JP" sz="1200">
              <a:solidFill>
                <a:sysClr val="windowText" lastClr="000000"/>
              </a:solidFill>
              <a:latin typeface="ＭＳ Ｐゴシック"/>
              <a:ea typeface="ＭＳ Ｐゴシック"/>
            </a:rPr>
            <a:t>585</a:t>
          </a:r>
          <a:r>
            <a:rPr kumimoji="1" lang="ja-JP" altLang="en-US" sz="1200">
              <a:solidFill>
                <a:sysClr val="windowText" lastClr="000000"/>
              </a:solidFill>
              <a:latin typeface="ＭＳ Ｐゴシック"/>
              <a:ea typeface="ＭＳ Ｐゴシック"/>
            </a:rPr>
            <a:t>百万円となった。</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基準財政収入額では▲</a:t>
          </a:r>
          <a:r>
            <a:rPr kumimoji="1" lang="en-US" altLang="ja-JP" sz="1200">
              <a:solidFill>
                <a:sysClr val="windowText" lastClr="000000"/>
              </a:solidFill>
              <a:latin typeface="ＭＳ Ｐゴシック"/>
              <a:ea typeface="ＭＳ Ｐゴシック"/>
            </a:rPr>
            <a:t>98</a:t>
          </a:r>
          <a:r>
            <a:rPr kumimoji="1" lang="ja-JP" altLang="en-US" sz="1200">
              <a:solidFill>
                <a:sysClr val="windowText" lastClr="000000"/>
              </a:solidFill>
              <a:latin typeface="ＭＳ Ｐゴシック"/>
              <a:ea typeface="ＭＳ Ｐゴシック"/>
            </a:rPr>
            <a:t>百万円となり、基準財政需要額では＋</a:t>
          </a:r>
          <a:r>
            <a:rPr kumimoji="1" lang="en-US" altLang="ja-JP" sz="1200">
              <a:solidFill>
                <a:sysClr val="windowText" lastClr="000000"/>
              </a:solidFill>
              <a:latin typeface="ＭＳ Ｐゴシック"/>
              <a:ea typeface="ＭＳ Ｐゴシック"/>
            </a:rPr>
            <a:t>271</a:t>
          </a:r>
          <a:r>
            <a:rPr kumimoji="1" lang="ja-JP" altLang="en-US" sz="1200">
              <a:solidFill>
                <a:sysClr val="windowText" lastClr="000000"/>
              </a:solidFill>
              <a:latin typeface="ＭＳ Ｐゴシック"/>
              <a:ea typeface="ＭＳ Ｐゴシック"/>
            </a:rPr>
            <a:t>百万円となったことから、財政力指数は</a:t>
          </a:r>
          <a:r>
            <a:rPr kumimoji="1" lang="en-US" altLang="ja-JP" sz="1200">
              <a:solidFill>
                <a:sysClr val="windowText" lastClr="000000"/>
              </a:solidFill>
              <a:latin typeface="ＭＳ Ｐゴシック"/>
              <a:ea typeface="ＭＳ Ｐゴシック"/>
            </a:rPr>
            <a:t>0.47</a:t>
          </a:r>
          <a:r>
            <a:rPr kumimoji="1" lang="ja-JP" altLang="en-US" sz="1200">
              <a:solidFill>
                <a:sysClr val="windowText" lastClr="000000"/>
              </a:solidFill>
              <a:latin typeface="ＭＳ Ｐゴシック"/>
              <a:ea typeface="ＭＳ Ｐゴシック"/>
            </a:rPr>
            <a:t>という結果となった。</a:t>
          </a:r>
        </a:p>
        <a:p>
          <a:r>
            <a:rPr kumimoji="1" lang="ja-JP" altLang="en-US" sz="1200">
              <a:solidFill>
                <a:sysClr val="windowText" lastClr="000000"/>
              </a:solidFill>
              <a:latin typeface="ＭＳ Ｐゴシック"/>
              <a:ea typeface="ＭＳ Ｐゴシック"/>
            </a:rPr>
            <a:t>　今後、企業誘致や町税の徴収率向上に向けた取り組みを強化し、自主財源の確保に努め、財政基盤の強化を図っていく。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44</xdr:row>
      <xdr:rowOff>130810</xdr:rowOff>
    </xdr:to>
    <xdr:cxnSp macro="">
      <xdr:nvCxnSpPr>
        <xdr:cNvPr id="66" name="直線コネクタ 65"/>
        <xdr:cNvCxnSpPr/>
      </xdr:nvCxnSpPr>
      <xdr:spPr>
        <a:xfrm flipV="1">
          <a:off x="4953000" y="6054090"/>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2000" cy="259080"/>
    <xdr:sp macro="" textlink="">
      <xdr:nvSpPr>
        <xdr:cNvPr id="67"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8" name="直線コネクタ 67"/>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9"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70" name="直線コネクタ 69"/>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163195</xdr:rowOff>
    </xdr:from>
    <xdr:to xmlns:xdr="http://schemas.openxmlformats.org/drawingml/2006/spreadsheetDrawing">
      <xdr:col>23</xdr:col>
      <xdr:colOff>133350</xdr:colOff>
      <xdr:row>43</xdr:row>
      <xdr:rowOff>8890</xdr:rowOff>
    </xdr:to>
    <xdr:cxnSp macro="">
      <xdr:nvCxnSpPr>
        <xdr:cNvPr id="71" name="直線コネクタ 70"/>
        <xdr:cNvCxnSpPr/>
      </xdr:nvCxnSpPr>
      <xdr:spPr>
        <a:xfrm>
          <a:off x="4114800" y="73640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75565</xdr:rowOff>
    </xdr:from>
    <xdr:ext cx="762000" cy="258445"/>
    <xdr:sp macro="" textlink="">
      <xdr:nvSpPr>
        <xdr:cNvPr id="72" name="財政力平均値テキスト"/>
        <xdr:cNvSpPr txBox="1"/>
      </xdr:nvSpPr>
      <xdr:spPr>
        <a:xfrm>
          <a:off x="5041900" y="67621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59055</xdr:rowOff>
    </xdr:from>
    <xdr:to xmlns:xdr="http://schemas.openxmlformats.org/drawingml/2006/spreadsheetDrawing">
      <xdr:col>23</xdr:col>
      <xdr:colOff>184150</xdr:colOff>
      <xdr:row>40</xdr:row>
      <xdr:rowOff>160655</xdr:rowOff>
    </xdr:to>
    <xdr:sp macro="" textlink="">
      <xdr:nvSpPr>
        <xdr:cNvPr id="73" name="フローチャート: 判断 72"/>
        <xdr:cNvSpPr/>
      </xdr:nvSpPr>
      <xdr:spPr>
        <a:xfrm>
          <a:off x="49022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163195</xdr:rowOff>
    </xdr:from>
    <xdr:to xmlns:xdr="http://schemas.openxmlformats.org/drawingml/2006/spreadsheetDrawing">
      <xdr:col>19</xdr:col>
      <xdr:colOff>133350</xdr:colOff>
      <xdr:row>42</xdr:row>
      <xdr:rowOff>163195</xdr:rowOff>
    </xdr:to>
    <xdr:cxnSp macro="">
      <xdr:nvCxnSpPr>
        <xdr:cNvPr id="74" name="直線コネクタ 73"/>
        <xdr:cNvCxnSpPr/>
      </xdr:nvCxnSpPr>
      <xdr:spPr>
        <a:xfrm>
          <a:off x="3225800" y="736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93345</xdr:rowOff>
    </xdr:from>
    <xdr:to xmlns:xdr="http://schemas.openxmlformats.org/drawingml/2006/spreadsheetDrawing">
      <xdr:col>19</xdr:col>
      <xdr:colOff>184150</xdr:colOff>
      <xdr:row>41</xdr:row>
      <xdr:rowOff>23495</xdr:rowOff>
    </xdr:to>
    <xdr:sp macro="" textlink="">
      <xdr:nvSpPr>
        <xdr:cNvPr id="75" name="フローチャート: 判断 74"/>
        <xdr:cNvSpPr/>
      </xdr:nvSpPr>
      <xdr:spPr>
        <a:xfrm>
          <a:off x="40640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33655</xdr:rowOff>
    </xdr:from>
    <xdr:ext cx="736600" cy="258445"/>
    <xdr:sp macro="" textlink="">
      <xdr:nvSpPr>
        <xdr:cNvPr id="76" name="テキスト ボックス 75"/>
        <xdr:cNvSpPr txBox="1"/>
      </xdr:nvSpPr>
      <xdr:spPr>
        <a:xfrm>
          <a:off x="3733800" y="672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163195</xdr:rowOff>
    </xdr:from>
    <xdr:to xmlns:xdr="http://schemas.openxmlformats.org/drawingml/2006/spreadsheetDrawing">
      <xdr:col>15</xdr:col>
      <xdr:colOff>82550</xdr:colOff>
      <xdr:row>43</xdr:row>
      <xdr:rowOff>8890</xdr:rowOff>
    </xdr:to>
    <xdr:cxnSp macro="">
      <xdr:nvCxnSpPr>
        <xdr:cNvPr id="77" name="直線コネクタ 76"/>
        <xdr:cNvCxnSpPr/>
      </xdr:nvCxnSpPr>
      <xdr:spPr>
        <a:xfrm flipV="1">
          <a:off x="2336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127635</xdr:rowOff>
    </xdr:from>
    <xdr:to xmlns:xdr="http://schemas.openxmlformats.org/drawingml/2006/spreadsheetDrawing">
      <xdr:col>15</xdr:col>
      <xdr:colOff>133350</xdr:colOff>
      <xdr:row>41</xdr:row>
      <xdr:rowOff>57785</xdr:rowOff>
    </xdr:to>
    <xdr:sp macro="" textlink="">
      <xdr:nvSpPr>
        <xdr:cNvPr id="78" name="フローチャート: 判断 77"/>
        <xdr:cNvSpPr/>
      </xdr:nvSpPr>
      <xdr:spPr>
        <a:xfrm>
          <a:off x="31750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67945</xdr:rowOff>
    </xdr:from>
    <xdr:ext cx="762000" cy="258445"/>
    <xdr:sp macro="" textlink="">
      <xdr:nvSpPr>
        <xdr:cNvPr id="79" name="テキスト ボックス 78"/>
        <xdr:cNvSpPr txBox="1"/>
      </xdr:nvSpPr>
      <xdr:spPr>
        <a:xfrm>
          <a:off x="2844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8890</xdr:rowOff>
    </xdr:from>
    <xdr:to xmlns:xdr="http://schemas.openxmlformats.org/drawingml/2006/spreadsheetDrawing">
      <xdr:col>11</xdr:col>
      <xdr:colOff>31750</xdr:colOff>
      <xdr:row>43</xdr:row>
      <xdr:rowOff>26035</xdr:rowOff>
    </xdr:to>
    <xdr:cxnSp macro="">
      <xdr:nvCxnSpPr>
        <xdr:cNvPr id="80" name="直線コネクタ 79"/>
        <xdr:cNvCxnSpPr/>
      </xdr:nvCxnSpPr>
      <xdr:spPr>
        <a:xfrm flipV="1">
          <a:off x="1447800" y="73812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127635</xdr:rowOff>
    </xdr:from>
    <xdr:to xmlns:xdr="http://schemas.openxmlformats.org/drawingml/2006/spreadsheetDrawing">
      <xdr:col>11</xdr:col>
      <xdr:colOff>82550</xdr:colOff>
      <xdr:row>41</xdr:row>
      <xdr:rowOff>57785</xdr:rowOff>
    </xdr:to>
    <xdr:sp macro="" textlink="">
      <xdr:nvSpPr>
        <xdr:cNvPr id="81" name="フローチャート: 判断 80"/>
        <xdr:cNvSpPr/>
      </xdr:nvSpPr>
      <xdr:spPr>
        <a:xfrm>
          <a:off x="22860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67945</xdr:rowOff>
    </xdr:from>
    <xdr:ext cx="762000" cy="258445"/>
    <xdr:sp macro="" textlink="">
      <xdr:nvSpPr>
        <xdr:cNvPr id="82" name="テキスト ボックス 81"/>
        <xdr:cNvSpPr txBox="1"/>
      </xdr:nvSpPr>
      <xdr:spPr>
        <a:xfrm>
          <a:off x="1955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145415</xdr:rowOff>
    </xdr:from>
    <xdr:to xmlns:xdr="http://schemas.openxmlformats.org/drawingml/2006/spreadsheetDrawing">
      <xdr:col>7</xdr:col>
      <xdr:colOff>31750</xdr:colOff>
      <xdr:row>41</xdr:row>
      <xdr:rowOff>75565</xdr:rowOff>
    </xdr:to>
    <xdr:sp macro="" textlink="">
      <xdr:nvSpPr>
        <xdr:cNvPr id="83" name="フローチャート: 判断 82"/>
        <xdr:cNvSpPr/>
      </xdr:nvSpPr>
      <xdr:spPr>
        <a:xfrm>
          <a:off x="13970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86360</xdr:rowOff>
    </xdr:from>
    <xdr:ext cx="762000" cy="258445"/>
    <xdr:sp macro="" textlink="">
      <xdr:nvSpPr>
        <xdr:cNvPr id="84" name="テキスト ボックス 83"/>
        <xdr:cNvSpPr txBox="1"/>
      </xdr:nvSpPr>
      <xdr:spPr>
        <a:xfrm>
          <a:off x="1066800"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90" name="楕円 89"/>
        <xdr:cNvSpPr/>
      </xdr:nvSpPr>
      <xdr:spPr>
        <a:xfrm>
          <a:off x="49022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101600</xdr:rowOff>
    </xdr:from>
    <xdr:ext cx="762000" cy="259080"/>
    <xdr:sp macro="" textlink="">
      <xdr:nvSpPr>
        <xdr:cNvPr id="91" name="財政力該当値テキスト"/>
        <xdr:cNvSpPr txBox="1"/>
      </xdr:nvSpPr>
      <xdr:spPr>
        <a:xfrm>
          <a:off x="5041900" y="730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112395</xdr:rowOff>
    </xdr:from>
    <xdr:to xmlns:xdr="http://schemas.openxmlformats.org/drawingml/2006/spreadsheetDrawing">
      <xdr:col>19</xdr:col>
      <xdr:colOff>184150</xdr:colOff>
      <xdr:row>43</xdr:row>
      <xdr:rowOff>42545</xdr:rowOff>
    </xdr:to>
    <xdr:sp macro="" textlink="">
      <xdr:nvSpPr>
        <xdr:cNvPr id="92" name="楕円 91"/>
        <xdr:cNvSpPr/>
      </xdr:nvSpPr>
      <xdr:spPr>
        <a:xfrm>
          <a:off x="4064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27305</xdr:rowOff>
    </xdr:from>
    <xdr:ext cx="736600" cy="259080"/>
    <xdr:sp macro="" textlink="">
      <xdr:nvSpPr>
        <xdr:cNvPr id="93" name="テキスト ボックス 92"/>
        <xdr:cNvSpPr txBox="1"/>
      </xdr:nvSpPr>
      <xdr:spPr>
        <a:xfrm>
          <a:off x="3733800" y="739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112395</xdr:rowOff>
    </xdr:from>
    <xdr:to xmlns:xdr="http://schemas.openxmlformats.org/drawingml/2006/spreadsheetDrawing">
      <xdr:col>15</xdr:col>
      <xdr:colOff>133350</xdr:colOff>
      <xdr:row>43</xdr:row>
      <xdr:rowOff>42545</xdr:rowOff>
    </xdr:to>
    <xdr:sp macro="" textlink="">
      <xdr:nvSpPr>
        <xdr:cNvPr id="94" name="楕円 93"/>
        <xdr:cNvSpPr/>
      </xdr:nvSpPr>
      <xdr:spPr>
        <a:xfrm>
          <a:off x="3175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27305</xdr:rowOff>
    </xdr:from>
    <xdr:ext cx="762000" cy="259080"/>
    <xdr:sp macro="" textlink="">
      <xdr:nvSpPr>
        <xdr:cNvPr id="95" name="テキスト ボックス 94"/>
        <xdr:cNvSpPr txBox="1"/>
      </xdr:nvSpPr>
      <xdr:spPr>
        <a:xfrm>
          <a:off x="2844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96" name="楕円 95"/>
        <xdr:cNvSpPr/>
      </xdr:nvSpPr>
      <xdr:spPr>
        <a:xfrm>
          <a:off x="2286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44450</xdr:rowOff>
    </xdr:from>
    <xdr:ext cx="762000" cy="259080"/>
    <xdr:sp macro="" textlink="">
      <xdr:nvSpPr>
        <xdr:cNvPr id="97" name="テキスト ボックス 96"/>
        <xdr:cNvSpPr txBox="1"/>
      </xdr:nvSpPr>
      <xdr:spPr>
        <a:xfrm>
          <a:off x="1955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98" name="楕円 97"/>
        <xdr:cNvSpPr/>
      </xdr:nvSpPr>
      <xdr:spPr>
        <a:xfrm>
          <a:off x="1397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61595</xdr:rowOff>
    </xdr:from>
    <xdr:ext cx="762000" cy="259080"/>
    <xdr:sp macro="" textlink="">
      <xdr:nvSpPr>
        <xdr:cNvPr id="99" name="テキスト ボックス 98"/>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歳出については、扶助費や維持補修費などは減少したものの、人件費や物件費、公債費などは増加し、経常経費充当一般財源は＋</a:t>
          </a:r>
          <a:r>
            <a:rPr kumimoji="1" lang="en-US" altLang="ja-JP" sz="1200">
              <a:solidFill>
                <a:sysClr val="windowText" lastClr="000000"/>
              </a:solidFill>
              <a:latin typeface="ＭＳ Ｐゴシック"/>
              <a:ea typeface="ＭＳ Ｐゴシック"/>
            </a:rPr>
            <a:t>72</a:t>
          </a:r>
          <a:r>
            <a:rPr kumimoji="1" lang="ja-JP" altLang="en-US" sz="1200">
              <a:solidFill>
                <a:sysClr val="windowText" lastClr="000000"/>
              </a:solidFill>
              <a:latin typeface="ＭＳ Ｐゴシック"/>
              <a:ea typeface="ＭＳ Ｐゴシック"/>
            </a:rPr>
            <a:t>百万円となった。一方、歳入についても、地方税や普通交付税、各種交付金などが増加したことにより、経常一般財源は＋</a:t>
          </a:r>
          <a:r>
            <a:rPr kumimoji="1" lang="en-US" altLang="ja-JP" sz="1200">
              <a:solidFill>
                <a:sysClr val="windowText" lastClr="000000"/>
              </a:solidFill>
              <a:latin typeface="ＭＳ Ｐゴシック"/>
              <a:ea typeface="ＭＳ Ｐゴシック"/>
            </a:rPr>
            <a:t>585</a:t>
          </a:r>
          <a:r>
            <a:rPr kumimoji="1" lang="ja-JP" altLang="en-US" sz="1200">
              <a:solidFill>
                <a:sysClr val="windowText" lastClr="000000"/>
              </a:solidFill>
              <a:latin typeface="ＭＳ Ｐゴシック"/>
              <a:ea typeface="ＭＳ Ｐゴシック"/>
            </a:rPr>
            <a:t>百万円となった。以上より、経常収支比率は</a:t>
          </a:r>
          <a:r>
            <a:rPr kumimoji="1" lang="en-US" altLang="ja-JP" sz="1200">
              <a:solidFill>
                <a:sysClr val="windowText" lastClr="000000"/>
              </a:solidFill>
              <a:latin typeface="ＭＳ Ｐゴシック"/>
              <a:ea typeface="ＭＳ Ｐゴシック"/>
            </a:rPr>
            <a:t>5.1</a:t>
          </a:r>
          <a:r>
            <a:rPr kumimoji="1" lang="ja-JP" altLang="en-US" sz="1200">
              <a:solidFill>
                <a:sysClr val="windowText" lastClr="000000"/>
              </a:solidFill>
              <a:latin typeface="ＭＳ Ｐゴシック"/>
              <a:ea typeface="ＭＳ Ｐゴシック"/>
            </a:rPr>
            <a:t>％の改善となった。</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3" name="テキスト ボックス 122"/>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153670</xdr:rowOff>
    </xdr:from>
    <xdr:to xmlns:xdr="http://schemas.openxmlformats.org/drawingml/2006/spreadsheetDrawing">
      <xdr:col>23</xdr:col>
      <xdr:colOff>133350</xdr:colOff>
      <xdr:row>65</xdr:row>
      <xdr:rowOff>138430</xdr:rowOff>
    </xdr:to>
    <xdr:cxnSp macro="">
      <xdr:nvCxnSpPr>
        <xdr:cNvPr id="127" name="直線コネクタ 126"/>
        <xdr:cNvCxnSpPr/>
      </xdr:nvCxnSpPr>
      <xdr:spPr>
        <a:xfrm flipV="1">
          <a:off x="4953000" y="10269220"/>
          <a:ext cx="0" cy="1013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110490</xdr:rowOff>
    </xdr:from>
    <xdr:ext cx="762000" cy="258445"/>
    <xdr:sp macro="" textlink="">
      <xdr:nvSpPr>
        <xdr:cNvPr id="128" name="財政構造の弾力性最小値テキスト"/>
        <xdr:cNvSpPr txBox="1"/>
      </xdr:nvSpPr>
      <xdr:spPr>
        <a:xfrm>
          <a:off x="5041900" y="11254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138430</xdr:rowOff>
    </xdr:from>
    <xdr:to xmlns:xdr="http://schemas.openxmlformats.org/drawingml/2006/spreadsheetDrawing">
      <xdr:col>24</xdr:col>
      <xdr:colOff>12700</xdr:colOff>
      <xdr:row>65</xdr:row>
      <xdr:rowOff>138430</xdr:rowOff>
    </xdr:to>
    <xdr:cxnSp macro="">
      <xdr:nvCxnSpPr>
        <xdr:cNvPr id="129" name="直線コネクタ 128"/>
        <xdr:cNvCxnSpPr/>
      </xdr:nvCxnSpPr>
      <xdr:spPr>
        <a:xfrm>
          <a:off x="4864100" y="1128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68580</xdr:rowOff>
    </xdr:from>
    <xdr:ext cx="762000" cy="259080"/>
    <xdr:sp macro="" textlink="">
      <xdr:nvSpPr>
        <xdr:cNvPr id="130" name="財政構造の弾力性最大値テキスト"/>
        <xdr:cNvSpPr txBox="1"/>
      </xdr:nvSpPr>
      <xdr:spPr>
        <a:xfrm>
          <a:off x="50419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153670</xdr:rowOff>
    </xdr:from>
    <xdr:to xmlns:xdr="http://schemas.openxmlformats.org/drawingml/2006/spreadsheetDrawing">
      <xdr:col>24</xdr:col>
      <xdr:colOff>12700</xdr:colOff>
      <xdr:row>59</xdr:row>
      <xdr:rowOff>153670</xdr:rowOff>
    </xdr:to>
    <xdr:cxnSp macro="">
      <xdr:nvCxnSpPr>
        <xdr:cNvPr id="131" name="直線コネクタ 130"/>
        <xdr:cNvCxnSpPr/>
      </xdr:nvCxnSpPr>
      <xdr:spPr>
        <a:xfrm>
          <a:off x="4864100" y="1026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124460</xdr:rowOff>
    </xdr:from>
    <xdr:to xmlns:xdr="http://schemas.openxmlformats.org/drawingml/2006/spreadsheetDrawing">
      <xdr:col>23</xdr:col>
      <xdr:colOff>133350</xdr:colOff>
      <xdr:row>63</xdr:row>
      <xdr:rowOff>27305</xdr:rowOff>
    </xdr:to>
    <xdr:cxnSp macro="">
      <xdr:nvCxnSpPr>
        <xdr:cNvPr id="132" name="直線コネクタ 131"/>
        <xdr:cNvCxnSpPr/>
      </xdr:nvCxnSpPr>
      <xdr:spPr>
        <a:xfrm flipV="1">
          <a:off x="4114800" y="10582910"/>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29210</xdr:rowOff>
    </xdr:from>
    <xdr:ext cx="762000" cy="258445"/>
    <xdr:sp macro="" textlink="">
      <xdr:nvSpPr>
        <xdr:cNvPr id="133" name="財政構造の弾力性平均値テキスト"/>
        <xdr:cNvSpPr txBox="1"/>
      </xdr:nvSpPr>
      <xdr:spPr>
        <a:xfrm>
          <a:off x="5041900" y="10659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56515</xdr:rowOff>
    </xdr:from>
    <xdr:to xmlns:xdr="http://schemas.openxmlformats.org/drawingml/2006/spreadsheetDrawing">
      <xdr:col>23</xdr:col>
      <xdr:colOff>184150</xdr:colOff>
      <xdr:row>62</xdr:row>
      <xdr:rowOff>158115</xdr:rowOff>
    </xdr:to>
    <xdr:sp macro="" textlink="">
      <xdr:nvSpPr>
        <xdr:cNvPr id="134" name="フローチャート: 判断 133"/>
        <xdr:cNvSpPr/>
      </xdr:nvSpPr>
      <xdr:spPr>
        <a:xfrm>
          <a:off x="49022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27305</xdr:rowOff>
    </xdr:from>
    <xdr:to xmlns:xdr="http://schemas.openxmlformats.org/drawingml/2006/spreadsheetDrawing">
      <xdr:col>19</xdr:col>
      <xdr:colOff>133350</xdr:colOff>
      <xdr:row>63</xdr:row>
      <xdr:rowOff>90170</xdr:rowOff>
    </xdr:to>
    <xdr:cxnSp macro="">
      <xdr:nvCxnSpPr>
        <xdr:cNvPr id="135" name="直線コネクタ 134"/>
        <xdr:cNvCxnSpPr/>
      </xdr:nvCxnSpPr>
      <xdr:spPr>
        <a:xfrm flipV="1">
          <a:off x="3225800" y="108286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41910</xdr:rowOff>
    </xdr:from>
    <xdr:to xmlns:xdr="http://schemas.openxmlformats.org/drawingml/2006/spreadsheetDrawing">
      <xdr:col>19</xdr:col>
      <xdr:colOff>184150</xdr:colOff>
      <xdr:row>64</xdr:row>
      <xdr:rowOff>143510</xdr:rowOff>
    </xdr:to>
    <xdr:sp macro="" textlink="">
      <xdr:nvSpPr>
        <xdr:cNvPr id="136" name="フローチャート: 判断 135"/>
        <xdr:cNvSpPr/>
      </xdr:nvSpPr>
      <xdr:spPr>
        <a:xfrm>
          <a:off x="4064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128270</xdr:rowOff>
    </xdr:from>
    <xdr:ext cx="736600" cy="259080"/>
    <xdr:sp macro="" textlink="">
      <xdr:nvSpPr>
        <xdr:cNvPr id="137" name="テキスト ボックス 136"/>
        <xdr:cNvSpPr txBox="1"/>
      </xdr:nvSpPr>
      <xdr:spPr>
        <a:xfrm>
          <a:off x="3733800" y="1110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90170</xdr:rowOff>
    </xdr:from>
    <xdr:to xmlns:xdr="http://schemas.openxmlformats.org/drawingml/2006/spreadsheetDrawing">
      <xdr:col>15</xdr:col>
      <xdr:colOff>82550</xdr:colOff>
      <xdr:row>63</xdr:row>
      <xdr:rowOff>90170</xdr:rowOff>
    </xdr:to>
    <xdr:cxnSp macro="">
      <xdr:nvCxnSpPr>
        <xdr:cNvPr id="138" name="直線コネクタ 137"/>
        <xdr:cNvCxnSpPr/>
      </xdr:nvCxnSpPr>
      <xdr:spPr>
        <a:xfrm>
          <a:off x="2336800" y="1089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39" name="フローチャート: 判断 138"/>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59080"/>
    <xdr:sp macro="" textlink="">
      <xdr:nvSpPr>
        <xdr:cNvPr id="140" name="テキスト ボックス 139"/>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90170</xdr:rowOff>
    </xdr:from>
    <xdr:to xmlns:xdr="http://schemas.openxmlformats.org/drawingml/2006/spreadsheetDrawing">
      <xdr:col>11</xdr:col>
      <xdr:colOff>31750</xdr:colOff>
      <xdr:row>64</xdr:row>
      <xdr:rowOff>635</xdr:rowOff>
    </xdr:to>
    <xdr:cxnSp macro="">
      <xdr:nvCxnSpPr>
        <xdr:cNvPr id="141" name="直線コネクタ 140"/>
        <xdr:cNvCxnSpPr/>
      </xdr:nvCxnSpPr>
      <xdr:spPr>
        <a:xfrm flipV="1">
          <a:off x="1447800" y="108915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66040</xdr:rowOff>
    </xdr:from>
    <xdr:to xmlns:xdr="http://schemas.openxmlformats.org/drawingml/2006/spreadsheetDrawing">
      <xdr:col>11</xdr:col>
      <xdr:colOff>82550</xdr:colOff>
      <xdr:row>64</xdr:row>
      <xdr:rowOff>167640</xdr:rowOff>
    </xdr:to>
    <xdr:sp macro="" textlink="">
      <xdr:nvSpPr>
        <xdr:cNvPr id="142" name="フローチャート: 判断 141"/>
        <xdr:cNvSpPr/>
      </xdr:nvSpPr>
      <xdr:spPr>
        <a:xfrm>
          <a:off x="2286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152400</xdr:rowOff>
    </xdr:from>
    <xdr:ext cx="762000" cy="259080"/>
    <xdr:sp macro="" textlink="">
      <xdr:nvSpPr>
        <xdr:cNvPr id="143" name="テキスト ボックス 142"/>
        <xdr:cNvSpPr txBox="1"/>
      </xdr:nvSpPr>
      <xdr:spPr>
        <a:xfrm>
          <a:off x="195580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46355</xdr:rowOff>
    </xdr:from>
    <xdr:to xmlns:xdr="http://schemas.openxmlformats.org/drawingml/2006/spreadsheetDrawing">
      <xdr:col>7</xdr:col>
      <xdr:colOff>31750</xdr:colOff>
      <xdr:row>64</xdr:row>
      <xdr:rowOff>147955</xdr:rowOff>
    </xdr:to>
    <xdr:sp macro="" textlink="">
      <xdr:nvSpPr>
        <xdr:cNvPr id="144" name="フローチャート: 判断 143"/>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132715</xdr:rowOff>
    </xdr:from>
    <xdr:ext cx="762000" cy="258445"/>
    <xdr:sp macro="" textlink="">
      <xdr:nvSpPr>
        <xdr:cNvPr id="145" name="テキスト ボックス 144"/>
        <xdr:cNvSpPr txBox="1"/>
      </xdr:nvSpPr>
      <xdr:spPr>
        <a:xfrm>
          <a:off x="1066800" y="1110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73660</xdr:rowOff>
    </xdr:from>
    <xdr:to xmlns:xdr="http://schemas.openxmlformats.org/drawingml/2006/spreadsheetDrawing">
      <xdr:col>23</xdr:col>
      <xdr:colOff>184150</xdr:colOff>
      <xdr:row>62</xdr:row>
      <xdr:rowOff>3810</xdr:rowOff>
    </xdr:to>
    <xdr:sp macro="" textlink="">
      <xdr:nvSpPr>
        <xdr:cNvPr id="151" name="楕円 150"/>
        <xdr:cNvSpPr/>
      </xdr:nvSpPr>
      <xdr:spPr>
        <a:xfrm>
          <a:off x="49022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90170</xdr:rowOff>
    </xdr:from>
    <xdr:ext cx="762000" cy="259080"/>
    <xdr:sp macro="" textlink="">
      <xdr:nvSpPr>
        <xdr:cNvPr id="152" name="財政構造の弾力性該当値テキスト"/>
        <xdr:cNvSpPr txBox="1"/>
      </xdr:nvSpPr>
      <xdr:spPr>
        <a:xfrm>
          <a:off x="50419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147955</xdr:rowOff>
    </xdr:from>
    <xdr:to xmlns:xdr="http://schemas.openxmlformats.org/drawingml/2006/spreadsheetDrawing">
      <xdr:col>19</xdr:col>
      <xdr:colOff>184150</xdr:colOff>
      <xdr:row>63</xdr:row>
      <xdr:rowOff>78105</xdr:rowOff>
    </xdr:to>
    <xdr:sp macro="" textlink="">
      <xdr:nvSpPr>
        <xdr:cNvPr id="153" name="楕円 152"/>
        <xdr:cNvSpPr/>
      </xdr:nvSpPr>
      <xdr:spPr>
        <a:xfrm>
          <a:off x="4064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88265</xdr:rowOff>
    </xdr:from>
    <xdr:ext cx="736600" cy="258445"/>
    <xdr:sp macro="" textlink="">
      <xdr:nvSpPr>
        <xdr:cNvPr id="154" name="テキスト ボックス 153"/>
        <xdr:cNvSpPr txBox="1"/>
      </xdr:nvSpPr>
      <xdr:spPr>
        <a:xfrm>
          <a:off x="3733800" y="10546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39370</xdr:rowOff>
    </xdr:from>
    <xdr:to xmlns:xdr="http://schemas.openxmlformats.org/drawingml/2006/spreadsheetDrawing">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151130</xdr:rowOff>
    </xdr:from>
    <xdr:ext cx="762000" cy="259080"/>
    <xdr:sp macro="" textlink="">
      <xdr:nvSpPr>
        <xdr:cNvPr id="156" name="テキスト ボックス 155"/>
        <xdr:cNvSpPr txBox="1"/>
      </xdr:nvSpPr>
      <xdr:spPr>
        <a:xfrm>
          <a:off x="2844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39370</xdr:rowOff>
    </xdr:from>
    <xdr:to xmlns:xdr="http://schemas.openxmlformats.org/drawingml/2006/spreadsheetDrawing">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151130</xdr:rowOff>
    </xdr:from>
    <xdr:ext cx="762000" cy="259080"/>
    <xdr:sp macro="" textlink="">
      <xdr:nvSpPr>
        <xdr:cNvPr id="158" name="テキスト ボックス 157"/>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121285</xdr:rowOff>
    </xdr:from>
    <xdr:to xmlns:xdr="http://schemas.openxmlformats.org/drawingml/2006/spreadsheetDrawing">
      <xdr:col>7</xdr:col>
      <xdr:colOff>31750</xdr:colOff>
      <xdr:row>64</xdr:row>
      <xdr:rowOff>52070</xdr:rowOff>
    </xdr:to>
    <xdr:sp macro="" textlink="">
      <xdr:nvSpPr>
        <xdr:cNvPr id="159" name="楕円 158"/>
        <xdr:cNvSpPr/>
      </xdr:nvSpPr>
      <xdr:spPr>
        <a:xfrm>
          <a:off x="1397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61595</xdr:rowOff>
    </xdr:from>
    <xdr:ext cx="762000" cy="259080"/>
    <xdr:sp macro="" textlink="">
      <xdr:nvSpPr>
        <xdr:cNvPr id="160" name="テキスト ボックス 159"/>
        <xdr:cNvSpPr txBox="1"/>
      </xdr:nvSpPr>
      <xdr:spPr>
        <a:xfrm>
          <a:off x="1066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[154,987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人件費については、フルタイムの会計年度任用職員数の減などに伴い▲</a:t>
          </a:r>
          <a:r>
            <a:rPr kumimoji="1" lang="en-US" altLang="ja-JP" sz="1200">
              <a:solidFill>
                <a:sysClr val="windowText" lastClr="000000"/>
              </a:solidFill>
              <a:latin typeface="ＭＳ Ｐゴシック"/>
              <a:ea typeface="ＭＳ Ｐゴシック"/>
            </a:rPr>
            <a:t>12</a:t>
          </a:r>
          <a:r>
            <a:rPr kumimoji="1" lang="ja-JP" altLang="en-US" sz="1200">
              <a:solidFill>
                <a:sysClr val="windowText" lastClr="000000"/>
              </a:solidFill>
              <a:latin typeface="ＭＳ Ｐゴシック"/>
              <a:ea typeface="ＭＳ Ｐゴシック"/>
            </a:rPr>
            <a:t>百万円となったが、物件費については、新型コロナウイルスワクチン接種関係経費の増などにより＋</a:t>
          </a:r>
          <a:r>
            <a:rPr kumimoji="1" lang="en-US" altLang="ja-JP" sz="1200">
              <a:solidFill>
                <a:sysClr val="windowText" lastClr="000000"/>
              </a:solidFill>
              <a:latin typeface="ＭＳ Ｐゴシック"/>
              <a:ea typeface="ＭＳ Ｐゴシック"/>
            </a:rPr>
            <a:t>78</a:t>
          </a:r>
          <a:r>
            <a:rPr kumimoji="1" lang="ja-JP" altLang="en-US" sz="1200">
              <a:solidFill>
                <a:sysClr val="windowText" lastClr="000000"/>
              </a:solidFill>
              <a:latin typeface="ＭＳ Ｐゴシック"/>
              <a:ea typeface="ＭＳ Ｐゴシック"/>
            </a:rPr>
            <a:t>百万円となった。当町は行政区域面積が広く、保育所・小学校などの施設数が多いといったいわゆるスケールデメリットが働いていることなどから類似団体平均に比べ高くなっている。</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今後も、引き続き適正な定員管理による人件費の抑制を図り、併せて指定管理者制度の導入をはじめとした行財政改革を一層推進し、コストの低減に努めていく。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8"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0"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105410</xdr:rowOff>
    </xdr:from>
    <xdr:to xmlns:xdr="http://schemas.openxmlformats.org/drawingml/2006/spreadsheetDrawing">
      <xdr:col>23</xdr:col>
      <xdr:colOff>133350</xdr:colOff>
      <xdr:row>89</xdr:row>
      <xdr:rowOff>67310</xdr:rowOff>
    </xdr:to>
    <xdr:cxnSp macro="">
      <xdr:nvCxnSpPr>
        <xdr:cNvPr id="192" name="直線コネクタ 191"/>
        <xdr:cNvCxnSpPr/>
      </xdr:nvCxnSpPr>
      <xdr:spPr>
        <a:xfrm flipV="1">
          <a:off x="4953000" y="1382141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39370</xdr:rowOff>
    </xdr:from>
    <xdr:ext cx="762000" cy="259080"/>
    <xdr:sp macro="" textlink="">
      <xdr:nvSpPr>
        <xdr:cNvPr id="193" name="人件費・物件費等の状況最小値テキスト"/>
        <xdr:cNvSpPr txBox="1"/>
      </xdr:nvSpPr>
      <xdr:spPr>
        <a:xfrm>
          <a:off x="5041900" y="152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67310</xdr:rowOff>
    </xdr:from>
    <xdr:to xmlns:xdr="http://schemas.openxmlformats.org/drawingml/2006/spreadsheetDrawing">
      <xdr:col>24</xdr:col>
      <xdr:colOff>12700</xdr:colOff>
      <xdr:row>89</xdr:row>
      <xdr:rowOff>67310</xdr:rowOff>
    </xdr:to>
    <xdr:cxnSp macro="">
      <xdr:nvCxnSpPr>
        <xdr:cNvPr id="194" name="直線コネクタ 193"/>
        <xdr:cNvCxnSpPr/>
      </xdr:nvCxnSpPr>
      <xdr:spPr>
        <a:xfrm>
          <a:off x="4864100" y="1532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20320</xdr:rowOff>
    </xdr:from>
    <xdr:ext cx="762000" cy="258445"/>
    <xdr:sp macro="" textlink="">
      <xdr:nvSpPr>
        <xdr:cNvPr id="195" name="人件費・物件費等の状況最大値テキスト"/>
        <xdr:cNvSpPr txBox="1"/>
      </xdr:nvSpPr>
      <xdr:spPr>
        <a:xfrm>
          <a:off x="5041900" y="13564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105410</xdr:rowOff>
    </xdr:from>
    <xdr:to xmlns:xdr="http://schemas.openxmlformats.org/drawingml/2006/spreadsheetDrawing">
      <xdr:col>24</xdr:col>
      <xdr:colOff>12700</xdr:colOff>
      <xdr:row>80</xdr:row>
      <xdr:rowOff>105410</xdr:rowOff>
    </xdr:to>
    <xdr:cxnSp macro="">
      <xdr:nvCxnSpPr>
        <xdr:cNvPr id="196" name="直線コネクタ 195"/>
        <xdr:cNvCxnSpPr/>
      </xdr:nvCxnSpPr>
      <xdr:spPr>
        <a:xfrm>
          <a:off x="4864100" y="1382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45720</xdr:rowOff>
    </xdr:from>
    <xdr:to xmlns:xdr="http://schemas.openxmlformats.org/drawingml/2006/spreadsheetDrawing">
      <xdr:col>23</xdr:col>
      <xdr:colOff>133350</xdr:colOff>
      <xdr:row>84</xdr:row>
      <xdr:rowOff>88265</xdr:rowOff>
    </xdr:to>
    <xdr:cxnSp macro="">
      <xdr:nvCxnSpPr>
        <xdr:cNvPr id="197" name="直線コネクタ 196"/>
        <xdr:cNvCxnSpPr/>
      </xdr:nvCxnSpPr>
      <xdr:spPr>
        <a:xfrm>
          <a:off x="4114800" y="1444752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144780</xdr:rowOff>
    </xdr:from>
    <xdr:ext cx="762000" cy="258445"/>
    <xdr:sp macro="" textlink="">
      <xdr:nvSpPr>
        <xdr:cNvPr id="198" name="人件費・物件費等の状況平均値テキスト"/>
        <xdr:cNvSpPr txBox="1"/>
      </xdr:nvSpPr>
      <xdr:spPr>
        <a:xfrm>
          <a:off x="5041900" y="142036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128270</xdr:rowOff>
    </xdr:from>
    <xdr:to xmlns:xdr="http://schemas.openxmlformats.org/drawingml/2006/spreadsheetDrawing">
      <xdr:col>23</xdr:col>
      <xdr:colOff>184150</xdr:colOff>
      <xdr:row>84</xdr:row>
      <xdr:rowOff>58420</xdr:rowOff>
    </xdr:to>
    <xdr:sp macro="" textlink="">
      <xdr:nvSpPr>
        <xdr:cNvPr id="199" name="フローチャート: 判断 198"/>
        <xdr:cNvSpPr/>
      </xdr:nvSpPr>
      <xdr:spPr>
        <a:xfrm>
          <a:off x="49022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19050</xdr:rowOff>
    </xdr:from>
    <xdr:to xmlns:xdr="http://schemas.openxmlformats.org/drawingml/2006/spreadsheetDrawing">
      <xdr:col>19</xdr:col>
      <xdr:colOff>133350</xdr:colOff>
      <xdr:row>84</xdr:row>
      <xdr:rowOff>45720</xdr:rowOff>
    </xdr:to>
    <xdr:cxnSp macro="">
      <xdr:nvCxnSpPr>
        <xdr:cNvPr id="200" name="直線コネクタ 199"/>
        <xdr:cNvCxnSpPr/>
      </xdr:nvCxnSpPr>
      <xdr:spPr>
        <a:xfrm>
          <a:off x="3225800" y="142494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69215</xdr:rowOff>
    </xdr:from>
    <xdr:to xmlns:xdr="http://schemas.openxmlformats.org/drawingml/2006/spreadsheetDrawing">
      <xdr:col>19</xdr:col>
      <xdr:colOff>184150</xdr:colOff>
      <xdr:row>82</xdr:row>
      <xdr:rowOff>170815</xdr:rowOff>
    </xdr:to>
    <xdr:sp macro="" textlink="">
      <xdr:nvSpPr>
        <xdr:cNvPr id="201" name="フローチャート: 判断 200"/>
        <xdr:cNvSpPr/>
      </xdr:nvSpPr>
      <xdr:spPr>
        <a:xfrm>
          <a:off x="40640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9525</xdr:rowOff>
    </xdr:from>
    <xdr:ext cx="736600" cy="258445"/>
    <xdr:sp macro="" textlink="">
      <xdr:nvSpPr>
        <xdr:cNvPr id="202" name="テキスト ボックス 201"/>
        <xdr:cNvSpPr txBox="1"/>
      </xdr:nvSpPr>
      <xdr:spPr>
        <a:xfrm>
          <a:off x="3733800" y="13896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127000</xdr:rowOff>
    </xdr:from>
    <xdr:to xmlns:xdr="http://schemas.openxmlformats.org/drawingml/2006/spreadsheetDrawing">
      <xdr:col>15</xdr:col>
      <xdr:colOff>82550</xdr:colOff>
      <xdr:row>83</xdr:row>
      <xdr:rowOff>19050</xdr:rowOff>
    </xdr:to>
    <xdr:cxnSp macro="">
      <xdr:nvCxnSpPr>
        <xdr:cNvPr id="203" name="直線コネクタ 202"/>
        <xdr:cNvCxnSpPr/>
      </xdr:nvCxnSpPr>
      <xdr:spPr>
        <a:xfrm>
          <a:off x="2336800" y="14185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125730</xdr:rowOff>
    </xdr:from>
    <xdr:to xmlns:xdr="http://schemas.openxmlformats.org/drawingml/2006/spreadsheetDrawing">
      <xdr:col>15</xdr:col>
      <xdr:colOff>133350</xdr:colOff>
      <xdr:row>82</xdr:row>
      <xdr:rowOff>55880</xdr:rowOff>
    </xdr:to>
    <xdr:sp macro="" textlink="">
      <xdr:nvSpPr>
        <xdr:cNvPr id="204" name="フローチャート: 判断 203"/>
        <xdr:cNvSpPr/>
      </xdr:nvSpPr>
      <xdr:spPr>
        <a:xfrm>
          <a:off x="3175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66040</xdr:rowOff>
    </xdr:from>
    <xdr:ext cx="762000" cy="258445"/>
    <xdr:sp macro="" textlink="">
      <xdr:nvSpPr>
        <xdr:cNvPr id="205" name="テキスト ボックス 204"/>
        <xdr:cNvSpPr txBox="1"/>
      </xdr:nvSpPr>
      <xdr:spPr>
        <a:xfrm>
          <a:off x="2844800" y="1378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127000</xdr:rowOff>
    </xdr:from>
    <xdr:to xmlns:xdr="http://schemas.openxmlformats.org/drawingml/2006/spreadsheetDrawing">
      <xdr:col>11</xdr:col>
      <xdr:colOff>31750</xdr:colOff>
      <xdr:row>82</xdr:row>
      <xdr:rowOff>164465</xdr:rowOff>
    </xdr:to>
    <xdr:cxnSp macro="">
      <xdr:nvCxnSpPr>
        <xdr:cNvPr id="206" name="直線コネクタ 205"/>
        <xdr:cNvCxnSpPr/>
      </xdr:nvCxnSpPr>
      <xdr:spPr>
        <a:xfrm flipV="1">
          <a:off x="1447800" y="141859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126365</xdr:rowOff>
    </xdr:from>
    <xdr:to xmlns:xdr="http://schemas.openxmlformats.org/drawingml/2006/spreadsheetDrawing">
      <xdr:col>11</xdr:col>
      <xdr:colOff>82550</xdr:colOff>
      <xdr:row>82</xdr:row>
      <xdr:rowOff>56515</xdr:rowOff>
    </xdr:to>
    <xdr:sp macro="" textlink="">
      <xdr:nvSpPr>
        <xdr:cNvPr id="207" name="フローチャート: 判断 206"/>
        <xdr:cNvSpPr/>
      </xdr:nvSpPr>
      <xdr:spPr>
        <a:xfrm>
          <a:off x="2286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66675</xdr:rowOff>
    </xdr:from>
    <xdr:ext cx="762000" cy="258445"/>
    <xdr:sp macro="" textlink="">
      <xdr:nvSpPr>
        <xdr:cNvPr id="208" name="テキスト ボックス 207"/>
        <xdr:cNvSpPr txBox="1"/>
      </xdr:nvSpPr>
      <xdr:spPr>
        <a:xfrm>
          <a:off x="1955800" y="1378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80645</xdr:rowOff>
    </xdr:from>
    <xdr:to xmlns:xdr="http://schemas.openxmlformats.org/drawingml/2006/spreadsheetDrawing">
      <xdr:col>7</xdr:col>
      <xdr:colOff>31750</xdr:colOff>
      <xdr:row>82</xdr:row>
      <xdr:rowOff>10795</xdr:rowOff>
    </xdr:to>
    <xdr:sp macro="" textlink="">
      <xdr:nvSpPr>
        <xdr:cNvPr id="209" name="フローチャート: 判断 208"/>
        <xdr:cNvSpPr/>
      </xdr:nvSpPr>
      <xdr:spPr>
        <a:xfrm>
          <a:off x="13970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20955</xdr:rowOff>
    </xdr:from>
    <xdr:ext cx="762000" cy="258445"/>
    <xdr:sp macro="" textlink="">
      <xdr:nvSpPr>
        <xdr:cNvPr id="210" name="テキスト ボックス 209"/>
        <xdr:cNvSpPr txBox="1"/>
      </xdr:nvSpPr>
      <xdr:spPr>
        <a:xfrm>
          <a:off x="1066800" y="1373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37465</xdr:rowOff>
    </xdr:from>
    <xdr:to xmlns:xdr="http://schemas.openxmlformats.org/drawingml/2006/spreadsheetDrawing">
      <xdr:col>23</xdr:col>
      <xdr:colOff>184150</xdr:colOff>
      <xdr:row>84</xdr:row>
      <xdr:rowOff>139065</xdr:rowOff>
    </xdr:to>
    <xdr:sp macro="" textlink="">
      <xdr:nvSpPr>
        <xdr:cNvPr id="216" name="楕円 215"/>
        <xdr:cNvSpPr/>
      </xdr:nvSpPr>
      <xdr:spPr>
        <a:xfrm>
          <a:off x="49022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9525</xdr:rowOff>
    </xdr:from>
    <xdr:ext cx="762000" cy="258445"/>
    <xdr:sp macro="" textlink="">
      <xdr:nvSpPr>
        <xdr:cNvPr id="217" name="人件費・物件費等の状況該当値テキスト"/>
        <xdr:cNvSpPr txBox="1"/>
      </xdr:nvSpPr>
      <xdr:spPr>
        <a:xfrm>
          <a:off x="50419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166370</xdr:rowOff>
    </xdr:from>
    <xdr:to xmlns:xdr="http://schemas.openxmlformats.org/drawingml/2006/spreadsheetDrawing">
      <xdr:col>19</xdr:col>
      <xdr:colOff>184150</xdr:colOff>
      <xdr:row>84</xdr:row>
      <xdr:rowOff>96520</xdr:rowOff>
    </xdr:to>
    <xdr:sp macro="" textlink="">
      <xdr:nvSpPr>
        <xdr:cNvPr id="218" name="楕円 217"/>
        <xdr:cNvSpPr/>
      </xdr:nvSpPr>
      <xdr:spPr>
        <a:xfrm>
          <a:off x="40640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81280</xdr:rowOff>
    </xdr:from>
    <xdr:ext cx="736600" cy="259080"/>
    <xdr:sp macro="" textlink="">
      <xdr:nvSpPr>
        <xdr:cNvPr id="219" name="テキスト ボックス 218"/>
        <xdr:cNvSpPr txBox="1"/>
      </xdr:nvSpPr>
      <xdr:spPr>
        <a:xfrm>
          <a:off x="3733800" y="1448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139700</xdr:rowOff>
    </xdr:from>
    <xdr:to xmlns:xdr="http://schemas.openxmlformats.org/drawingml/2006/spreadsheetDrawing">
      <xdr:col>15</xdr:col>
      <xdr:colOff>133350</xdr:colOff>
      <xdr:row>83</xdr:row>
      <xdr:rowOff>69850</xdr:rowOff>
    </xdr:to>
    <xdr:sp macro="" textlink="">
      <xdr:nvSpPr>
        <xdr:cNvPr id="220" name="楕円 219"/>
        <xdr:cNvSpPr/>
      </xdr:nvSpPr>
      <xdr:spPr>
        <a:xfrm>
          <a:off x="31750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54610</xdr:rowOff>
    </xdr:from>
    <xdr:ext cx="762000" cy="258445"/>
    <xdr:sp macro="" textlink="">
      <xdr:nvSpPr>
        <xdr:cNvPr id="221" name="テキスト ボックス 220"/>
        <xdr:cNvSpPr txBox="1"/>
      </xdr:nvSpPr>
      <xdr:spPr>
        <a:xfrm>
          <a:off x="2844800" y="14284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76200</xdr:rowOff>
    </xdr:from>
    <xdr:to xmlns:xdr="http://schemas.openxmlformats.org/drawingml/2006/spreadsheetDrawing">
      <xdr:col>11</xdr:col>
      <xdr:colOff>82550</xdr:colOff>
      <xdr:row>83</xdr:row>
      <xdr:rowOff>6350</xdr:rowOff>
    </xdr:to>
    <xdr:sp macro="" textlink="">
      <xdr:nvSpPr>
        <xdr:cNvPr id="222" name="楕円 221"/>
        <xdr:cNvSpPr/>
      </xdr:nvSpPr>
      <xdr:spPr>
        <a:xfrm>
          <a:off x="22860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162560</xdr:rowOff>
    </xdr:from>
    <xdr:ext cx="762000" cy="259080"/>
    <xdr:sp macro="" textlink="">
      <xdr:nvSpPr>
        <xdr:cNvPr id="223" name="テキスト ボックス 222"/>
        <xdr:cNvSpPr txBox="1"/>
      </xdr:nvSpPr>
      <xdr:spPr>
        <a:xfrm>
          <a:off x="19558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113665</xdr:rowOff>
    </xdr:from>
    <xdr:to xmlns:xdr="http://schemas.openxmlformats.org/drawingml/2006/spreadsheetDrawing">
      <xdr:col>7</xdr:col>
      <xdr:colOff>31750</xdr:colOff>
      <xdr:row>83</xdr:row>
      <xdr:rowOff>43815</xdr:rowOff>
    </xdr:to>
    <xdr:sp macro="" textlink="">
      <xdr:nvSpPr>
        <xdr:cNvPr id="224" name="楕円 223"/>
        <xdr:cNvSpPr/>
      </xdr:nvSpPr>
      <xdr:spPr>
        <a:xfrm>
          <a:off x="1397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29210</xdr:rowOff>
    </xdr:from>
    <xdr:ext cx="762000" cy="258445"/>
    <xdr:sp macro="" textlink="">
      <xdr:nvSpPr>
        <xdr:cNvPr id="225" name="テキスト ボックス 224"/>
        <xdr:cNvSpPr txBox="1"/>
      </xdr:nvSpPr>
      <xdr:spPr>
        <a:xfrm>
          <a:off x="1066800" y="1425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定員適性化計画に基づく定員管理を平成</a:t>
          </a:r>
          <a:r>
            <a:rPr kumimoji="1" lang="en-US" altLang="ja-JP" sz="1200">
              <a:solidFill>
                <a:sysClr val="windowText" lastClr="000000"/>
              </a:solidFill>
              <a:latin typeface="ＭＳ Ｐゴシック"/>
              <a:ea typeface="ＭＳ Ｐゴシック"/>
            </a:rPr>
            <a:t>17</a:t>
          </a:r>
          <a:r>
            <a:rPr kumimoji="1" lang="ja-JP" altLang="en-US" sz="1200">
              <a:solidFill>
                <a:sysClr val="windowText" lastClr="000000"/>
              </a:solidFill>
              <a:latin typeface="ＭＳ Ｐゴシック"/>
              <a:ea typeface="ＭＳ Ｐゴシック"/>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2" name="テキスト ボックス 241"/>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4" name="テキスト ボックス 243"/>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90</xdr:row>
      <xdr:rowOff>36195</xdr:rowOff>
    </xdr:to>
    <xdr:cxnSp macro="">
      <xdr:nvCxnSpPr>
        <xdr:cNvPr id="256" name="直線コネクタ 255"/>
        <xdr:cNvCxnSpPr/>
      </xdr:nvCxnSpPr>
      <xdr:spPr>
        <a:xfrm flipV="1">
          <a:off x="17018000" y="1386395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58445"/>
    <xdr:sp macro="" textlink="">
      <xdr:nvSpPr>
        <xdr:cNvPr id="257" name="給与水準   （国との比較）最小値テキスト"/>
        <xdr:cNvSpPr txBox="1"/>
      </xdr:nvSpPr>
      <xdr:spPr>
        <a:xfrm>
          <a:off x="17106900" y="1543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8" name="直線コネクタ 257"/>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8445"/>
    <xdr:sp macro="" textlink="">
      <xdr:nvSpPr>
        <xdr:cNvPr id="259" name="給与水準   （国との比較）最大値テキスト"/>
        <xdr:cNvSpPr txBox="1"/>
      </xdr:nvSpPr>
      <xdr:spPr>
        <a:xfrm>
          <a:off x="17106900" y="1360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60" name="直線コネクタ 259"/>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48895</xdr:rowOff>
    </xdr:from>
    <xdr:to xmlns:xdr="http://schemas.openxmlformats.org/drawingml/2006/spreadsheetDrawing">
      <xdr:col>81</xdr:col>
      <xdr:colOff>44450</xdr:colOff>
      <xdr:row>85</xdr:row>
      <xdr:rowOff>48895</xdr:rowOff>
    </xdr:to>
    <xdr:cxnSp macro="">
      <xdr:nvCxnSpPr>
        <xdr:cNvPr id="261" name="直線コネクタ 260"/>
        <xdr:cNvCxnSpPr/>
      </xdr:nvCxnSpPr>
      <xdr:spPr>
        <a:xfrm>
          <a:off x="16179800" y="14622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39370</xdr:rowOff>
    </xdr:from>
    <xdr:ext cx="762000" cy="259080"/>
    <xdr:sp macro="" textlink="">
      <xdr:nvSpPr>
        <xdr:cNvPr id="262" name="給与水準   （国との比較）平均値テキスト"/>
        <xdr:cNvSpPr txBox="1"/>
      </xdr:nvSpPr>
      <xdr:spPr>
        <a:xfrm>
          <a:off x="17106900" y="14612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67310</xdr:rowOff>
    </xdr:from>
    <xdr:to xmlns:xdr="http://schemas.openxmlformats.org/drawingml/2006/spreadsheetDrawing">
      <xdr:col>81</xdr:col>
      <xdr:colOff>95250</xdr:colOff>
      <xdr:row>85</xdr:row>
      <xdr:rowOff>168910</xdr:rowOff>
    </xdr:to>
    <xdr:sp macro="" textlink="">
      <xdr:nvSpPr>
        <xdr:cNvPr id="263" name="フローチャート: 判断 262"/>
        <xdr:cNvSpPr/>
      </xdr:nvSpPr>
      <xdr:spPr>
        <a:xfrm>
          <a:off x="169672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48895</xdr:rowOff>
    </xdr:from>
    <xdr:to xmlns:xdr="http://schemas.openxmlformats.org/drawingml/2006/spreadsheetDrawing">
      <xdr:col>77</xdr:col>
      <xdr:colOff>44450</xdr:colOff>
      <xdr:row>86</xdr:row>
      <xdr:rowOff>67310</xdr:rowOff>
    </xdr:to>
    <xdr:cxnSp macro="">
      <xdr:nvCxnSpPr>
        <xdr:cNvPr id="264" name="直線コネクタ 263"/>
        <xdr:cNvCxnSpPr/>
      </xdr:nvCxnSpPr>
      <xdr:spPr>
        <a:xfrm flipV="1">
          <a:off x="15290800" y="1462214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65" name="フローチャート: 判断 264"/>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101600</xdr:rowOff>
    </xdr:from>
    <xdr:ext cx="736600" cy="259080"/>
    <xdr:sp macro="" textlink="">
      <xdr:nvSpPr>
        <xdr:cNvPr id="266" name="テキスト ボックス 265"/>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67310</xdr:rowOff>
    </xdr:to>
    <xdr:cxnSp macro="">
      <xdr:nvCxnSpPr>
        <xdr:cNvPr id="267" name="直線コネクタ 266"/>
        <xdr:cNvCxnSpPr/>
      </xdr:nvCxnSpPr>
      <xdr:spPr>
        <a:xfrm>
          <a:off x="14401800" y="147256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8" name="フローチャート: 判断 267"/>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9" name="テキスト ボックス 268"/>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86</xdr:row>
      <xdr:rowOff>84455</xdr:rowOff>
    </xdr:to>
    <xdr:cxnSp macro="">
      <xdr:nvCxnSpPr>
        <xdr:cNvPr id="270" name="直線コネクタ 269"/>
        <xdr:cNvCxnSpPr/>
      </xdr:nvCxnSpPr>
      <xdr:spPr>
        <a:xfrm flipV="1">
          <a:off x="13512800" y="147256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71" name="フローチャート: 判断 270"/>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72" name="テキスト ボックス 271"/>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73" name="フローチャート: 判断 272"/>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144145</xdr:rowOff>
    </xdr:from>
    <xdr:ext cx="762000" cy="258445"/>
    <xdr:sp macro="" textlink="">
      <xdr:nvSpPr>
        <xdr:cNvPr id="274" name="テキスト ボックス 273"/>
        <xdr:cNvSpPr txBox="1"/>
      </xdr:nvSpPr>
      <xdr:spPr>
        <a:xfrm>
          <a:off x="13131800" y="1437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80" name="楕円 279"/>
        <xdr:cNvSpPr/>
      </xdr:nvSpPr>
      <xdr:spPr>
        <a:xfrm>
          <a:off x="169672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14605</xdr:rowOff>
    </xdr:from>
    <xdr:ext cx="762000" cy="259080"/>
    <xdr:sp macro="" textlink="">
      <xdr:nvSpPr>
        <xdr:cNvPr id="281" name="給与水準   （国との比較）該当値テキスト"/>
        <xdr:cNvSpPr txBox="1"/>
      </xdr:nvSpPr>
      <xdr:spPr>
        <a:xfrm>
          <a:off x="171069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82" name="楕円 281"/>
        <xdr:cNvSpPr/>
      </xdr:nvSpPr>
      <xdr:spPr>
        <a:xfrm>
          <a:off x="16129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109855</xdr:rowOff>
    </xdr:from>
    <xdr:ext cx="736600" cy="258445"/>
    <xdr:sp macro="" textlink="">
      <xdr:nvSpPr>
        <xdr:cNvPr id="283" name="テキスト ボックス 282"/>
        <xdr:cNvSpPr txBox="1"/>
      </xdr:nvSpPr>
      <xdr:spPr>
        <a:xfrm>
          <a:off x="15798800" y="1434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16510</xdr:rowOff>
    </xdr:from>
    <xdr:to xmlns:xdr="http://schemas.openxmlformats.org/drawingml/2006/spreadsheetDrawing">
      <xdr:col>73</xdr:col>
      <xdr:colOff>44450</xdr:colOff>
      <xdr:row>86</xdr:row>
      <xdr:rowOff>118110</xdr:rowOff>
    </xdr:to>
    <xdr:sp macro="" textlink="">
      <xdr:nvSpPr>
        <xdr:cNvPr id="284" name="楕円 283"/>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102870</xdr:rowOff>
    </xdr:from>
    <xdr:ext cx="762000" cy="259080"/>
    <xdr:sp macro="" textlink="">
      <xdr:nvSpPr>
        <xdr:cNvPr id="285" name="テキスト ボックス 284"/>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87" name="テキスト ボックス 286"/>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33655</xdr:rowOff>
    </xdr:from>
    <xdr:to xmlns:xdr="http://schemas.openxmlformats.org/drawingml/2006/spreadsheetDrawing">
      <xdr:col>64</xdr:col>
      <xdr:colOff>152400</xdr:colOff>
      <xdr:row>86</xdr:row>
      <xdr:rowOff>135255</xdr:rowOff>
    </xdr:to>
    <xdr:sp macro="" textlink="">
      <xdr:nvSpPr>
        <xdr:cNvPr id="288" name="楕円 287"/>
        <xdr:cNvSpPr/>
      </xdr:nvSpPr>
      <xdr:spPr>
        <a:xfrm>
          <a:off x="13462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120650</xdr:rowOff>
    </xdr:from>
    <xdr:ext cx="762000" cy="258445"/>
    <xdr:sp macro="" textlink="">
      <xdr:nvSpPr>
        <xdr:cNvPr id="289" name="テキスト ボックス 288"/>
        <xdr:cNvSpPr txBox="1"/>
      </xdr:nvSpPr>
      <xdr:spPr>
        <a:xfrm>
          <a:off x="131318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5" name="テキスト ボックス 31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7" name="テキスト ボックス 31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67</xdr:row>
      <xdr:rowOff>138430</xdr:rowOff>
    </xdr:to>
    <xdr:cxnSp macro="">
      <xdr:nvCxnSpPr>
        <xdr:cNvPr id="321" name="直線コネクタ 320"/>
        <xdr:cNvCxnSpPr/>
      </xdr:nvCxnSpPr>
      <xdr:spPr>
        <a:xfrm flipV="1">
          <a:off x="17018000" y="10102215"/>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110490</xdr:rowOff>
    </xdr:from>
    <xdr:ext cx="762000" cy="258445"/>
    <xdr:sp macro="" textlink="">
      <xdr:nvSpPr>
        <xdr:cNvPr id="322" name="定員管理の状況最小値テキスト"/>
        <xdr:cNvSpPr txBox="1"/>
      </xdr:nvSpPr>
      <xdr:spPr>
        <a:xfrm>
          <a:off x="17106900" y="1159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138430</xdr:rowOff>
    </xdr:from>
    <xdr:to xmlns:xdr="http://schemas.openxmlformats.org/drawingml/2006/spreadsheetDrawing">
      <xdr:col>81</xdr:col>
      <xdr:colOff>133350</xdr:colOff>
      <xdr:row>67</xdr:row>
      <xdr:rowOff>138430</xdr:rowOff>
    </xdr:to>
    <xdr:cxnSp macro="">
      <xdr:nvCxnSpPr>
        <xdr:cNvPr id="323" name="直線コネクタ 322"/>
        <xdr:cNvCxnSpPr/>
      </xdr:nvCxnSpPr>
      <xdr:spPr>
        <a:xfrm>
          <a:off x="16929100" y="1162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73025</xdr:rowOff>
    </xdr:from>
    <xdr:ext cx="762000" cy="259080"/>
    <xdr:sp macro="" textlink="">
      <xdr:nvSpPr>
        <xdr:cNvPr id="324" name="定員管理の状況最大値テキスト"/>
        <xdr:cNvSpPr txBox="1"/>
      </xdr:nvSpPr>
      <xdr:spPr>
        <a:xfrm>
          <a:off x="171069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5" name="直線コネクタ 324"/>
        <xdr:cNvCxnSpPr/>
      </xdr:nvCxnSpPr>
      <xdr:spPr>
        <a:xfrm>
          <a:off x="169291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73660</xdr:rowOff>
    </xdr:from>
    <xdr:to xmlns:xdr="http://schemas.openxmlformats.org/drawingml/2006/spreadsheetDrawing">
      <xdr:col>81</xdr:col>
      <xdr:colOff>44450</xdr:colOff>
      <xdr:row>62</xdr:row>
      <xdr:rowOff>92710</xdr:rowOff>
    </xdr:to>
    <xdr:cxnSp macro="">
      <xdr:nvCxnSpPr>
        <xdr:cNvPr id="326" name="直線コネクタ 325"/>
        <xdr:cNvCxnSpPr/>
      </xdr:nvCxnSpPr>
      <xdr:spPr>
        <a:xfrm>
          <a:off x="16179800" y="107035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86995</xdr:rowOff>
    </xdr:from>
    <xdr:ext cx="762000" cy="258445"/>
    <xdr:sp macro="" textlink="">
      <xdr:nvSpPr>
        <xdr:cNvPr id="327" name="定員管理の状況平均値テキスト"/>
        <xdr:cNvSpPr txBox="1"/>
      </xdr:nvSpPr>
      <xdr:spPr>
        <a:xfrm>
          <a:off x="17106900" y="10373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70485</xdr:rowOff>
    </xdr:from>
    <xdr:to xmlns:xdr="http://schemas.openxmlformats.org/drawingml/2006/spreadsheetDrawing">
      <xdr:col>81</xdr:col>
      <xdr:colOff>95250</xdr:colOff>
      <xdr:row>62</xdr:row>
      <xdr:rowOff>635</xdr:rowOff>
    </xdr:to>
    <xdr:sp macro="" textlink="">
      <xdr:nvSpPr>
        <xdr:cNvPr id="328" name="フローチャート: 判断 327"/>
        <xdr:cNvSpPr/>
      </xdr:nvSpPr>
      <xdr:spPr>
        <a:xfrm>
          <a:off x="169672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39370</xdr:rowOff>
    </xdr:from>
    <xdr:to xmlns:xdr="http://schemas.openxmlformats.org/drawingml/2006/spreadsheetDrawing">
      <xdr:col>77</xdr:col>
      <xdr:colOff>44450</xdr:colOff>
      <xdr:row>62</xdr:row>
      <xdr:rowOff>73660</xdr:rowOff>
    </xdr:to>
    <xdr:cxnSp macro="">
      <xdr:nvCxnSpPr>
        <xdr:cNvPr id="329" name="直線コネクタ 328"/>
        <xdr:cNvCxnSpPr/>
      </xdr:nvCxnSpPr>
      <xdr:spPr>
        <a:xfrm>
          <a:off x="15290800" y="10669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30" name="フローチャート: 判断 329"/>
        <xdr:cNvSpPr/>
      </xdr:nvSpPr>
      <xdr:spPr>
        <a:xfrm>
          <a:off x="16129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6600" cy="258445"/>
    <xdr:sp macro="" textlink="">
      <xdr:nvSpPr>
        <xdr:cNvPr id="331" name="テキスト ボックス 330"/>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39370</xdr:rowOff>
    </xdr:from>
    <xdr:to xmlns:xdr="http://schemas.openxmlformats.org/drawingml/2006/spreadsheetDrawing">
      <xdr:col>72</xdr:col>
      <xdr:colOff>203200</xdr:colOff>
      <xdr:row>62</xdr:row>
      <xdr:rowOff>42545</xdr:rowOff>
    </xdr:to>
    <xdr:cxnSp macro="">
      <xdr:nvCxnSpPr>
        <xdr:cNvPr id="332" name="直線コネクタ 331"/>
        <xdr:cNvCxnSpPr/>
      </xdr:nvCxnSpPr>
      <xdr:spPr>
        <a:xfrm flipV="1">
          <a:off x="14401800" y="10669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33020</xdr:rowOff>
    </xdr:from>
    <xdr:to xmlns:xdr="http://schemas.openxmlformats.org/drawingml/2006/spreadsheetDrawing">
      <xdr:col>73</xdr:col>
      <xdr:colOff>44450</xdr:colOff>
      <xdr:row>60</xdr:row>
      <xdr:rowOff>134620</xdr:rowOff>
    </xdr:to>
    <xdr:sp macro="" textlink="">
      <xdr:nvSpPr>
        <xdr:cNvPr id="333" name="フローチャート: 判断 332"/>
        <xdr:cNvSpPr/>
      </xdr:nvSpPr>
      <xdr:spPr>
        <a:xfrm>
          <a:off x="15240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144780</xdr:rowOff>
    </xdr:from>
    <xdr:ext cx="762000" cy="258445"/>
    <xdr:sp macro="" textlink="">
      <xdr:nvSpPr>
        <xdr:cNvPr id="334" name="テキスト ボックス 333"/>
        <xdr:cNvSpPr txBox="1"/>
      </xdr:nvSpPr>
      <xdr:spPr>
        <a:xfrm>
          <a:off x="14909800" y="1008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42545</xdr:rowOff>
    </xdr:from>
    <xdr:to xmlns:xdr="http://schemas.openxmlformats.org/drawingml/2006/spreadsheetDrawing">
      <xdr:col>68</xdr:col>
      <xdr:colOff>152400</xdr:colOff>
      <xdr:row>62</xdr:row>
      <xdr:rowOff>86360</xdr:rowOff>
    </xdr:to>
    <xdr:cxnSp macro="">
      <xdr:nvCxnSpPr>
        <xdr:cNvPr id="335" name="直線コネクタ 334"/>
        <xdr:cNvCxnSpPr/>
      </xdr:nvCxnSpPr>
      <xdr:spPr>
        <a:xfrm flipV="1">
          <a:off x="13512800" y="106724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203200</xdr:colOff>
      <xdr:row>60</xdr:row>
      <xdr:rowOff>129540</xdr:rowOff>
    </xdr:to>
    <xdr:sp macro="" textlink="">
      <xdr:nvSpPr>
        <xdr:cNvPr id="336" name="フローチャート: 判断 335"/>
        <xdr:cNvSpPr/>
      </xdr:nvSpPr>
      <xdr:spPr>
        <a:xfrm>
          <a:off x="14351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139700</xdr:rowOff>
    </xdr:from>
    <xdr:ext cx="762000" cy="259080"/>
    <xdr:sp macro="" textlink="">
      <xdr:nvSpPr>
        <xdr:cNvPr id="337" name="テキスト ボックス 336"/>
        <xdr:cNvSpPr txBox="1"/>
      </xdr:nvSpPr>
      <xdr:spPr>
        <a:xfrm>
          <a:off x="14020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119380</xdr:rowOff>
    </xdr:to>
    <xdr:sp macro="" textlink="">
      <xdr:nvSpPr>
        <xdr:cNvPr id="338" name="フローチャート: 判断 337"/>
        <xdr:cNvSpPr/>
      </xdr:nvSpPr>
      <xdr:spPr>
        <a:xfrm>
          <a:off x="13462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129540</xdr:rowOff>
    </xdr:from>
    <xdr:ext cx="762000" cy="259080"/>
    <xdr:sp macro="" textlink="">
      <xdr:nvSpPr>
        <xdr:cNvPr id="339" name="テキスト ボックス 338"/>
        <xdr:cNvSpPr txBox="1"/>
      </xdr:nvSpPr>
      <xdr:spPr>
        <a:xfrm>
          <a:off x="13131800" y="1007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40" name="テキスト ボックス 33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41" name="テキスト ボックス 34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2" name="テキスト ボックス 34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3" name="テキスト ボックス 34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4" name="テキスト ボックス 34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41910</xdr:rowOff>
    </xdr:from>
    <xdr:to xmlns:xdr="http://schemas.openxmlformats.org/drawingml/2006/spreadsheetDrawing">
      <xdr:col>81</xdr:col>
      <xdr:colOff>95250</xdr:colOff>
      <xdr:row>62</xdr:row>
      <xdr:rowOff>143510</xdr:rowOff>
    </xdr:to>
    <xdr:sp macro="" textlink="">
      <xdr:nvSpPr>
        <xdr:cNvPr id="345" name="楕円 344"/>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13970</xdr:rowOff>
    </xdr:from>
    <xdr:ext cx="762000" cy="259080"/>
    <xdr:sp macro="" textlink="">
      <xdr:nvSpPr>
        <xdr:cNvPr id="346" name="定員管理の状況該当値テキスト"/>
        <xdr:cNvSpPr txBox="1"/>
      </xdr:nvSpPr>
      <xdr:spPr>
        <a:xfrm>
          <a:off x="171069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22860</xdr:rowOff>
    </xdr:from>
    <xdr:to xmlns:xdr="http://schemas.openxmlformats.org/drawingml/2006/spreadsheetDrawing">
      <xdr:col>77</xdr:col>
      <xdr:colOff>95250</xdr:colOff>
      <xdr:row>62</xdr:row>
      <xdr:rowOff>124460</xdr:rowOff>
    </xdr:to>
    <xdr:sp macro="" textlink="">
      <xdr:nvSpPr>
        <xdr:cNvPr id="347" name="楕円 346"/>
        <xdr:cNvSpPr/>
      </xdr:nvSpPr>
      <xdr:spPr>
        <a:xfrm>
          <a:off x="161290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109220</xdr:rowOff>
    </xdr:from>
    <xdr:ext cx="736600" cy="258445"/>
    <xdr:sp macro="" textlink="">
      <xdr:nvSpPr>
        <xdr:cNvPr id="348" name="テキスト ボックス 347"/>
        <xdr:cNvSpPr txBox="1"/>
      </xdr:nvSpPr>
      <xdr:spPr>
        <a:xfrm>
          <a:off x="15798800" y="107391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160020</xdr:rowOff>
    </xdr:from>
    <xdr:to xmlns:xdr="http://schemas.openxmlformats.org/drawingml/2006/spreadsheetDrawing">
      <xdr:col>73</xdr:col>
      <xdr:colOff>44450</xdr:colOff>
      <xdr:row>62</xdr:row>
      <xdr:rowOff>90170</xdr:rowOff>
    </xdr:to>
    <xdr:sp macro="" textlink="">
      <xdr:nvSpPr>
        <xdr:cNvPr id="349" name="楕円 348"/>
        <xdr:cNvSpPr/>
      </xdr:nvSpPr>
      <xdr:spPr>
        <a:xfrm>
          <a:off x="152400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74930</xdr:rowOff>
    </xdr:from>
    <xdr:ext cx="762000" cy="258445"/>
    <xdr:sp macro="" textlink="">
      <xdr:nvSpPr>
        <xdr:cNvPr id="350" name="テキスト ボックス 349"/>
        <xdr:cNvSpPr txBox="1"/>
      </xdr:nvSpPr>
      <xdr:spPr>
        <a:xfrm>
          <a:off x="14909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163195</xdr:rowOff>
    </xdr:from>
    <xdr:to xmlns:xdr="http://schemas.openxmlformats.org/drawingml/2006/spreadsheetDrawing">
      <xdr:col>68</xdr:col>
      <xdr:colOff>203200</xdr:colOff>
      <xdr:row>62</xdr:row>
      <xdr:rowOff>93345</xdr:rowOff>
    </xdr:to>
    <xdr:sp macro="" textlink="">
      <xdr:nvSpPr>
        <xdr:cNvPr id="351" name="楕円 350"/>
        <xdr:cNvSpPr/>
      </xdr:nvSpPr>
      <xdr:spPr>
        <a:xfrm>
          <a:off x="143510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78105</xdr:rowOff>
    </xdr:from>
    <xdr:ext cx="762000" cy="258445"/>
    <xdr:sp macro="" textlink="">
      <xdr:nvSpPr>
        <xdr:cNvPr id="352" name="テキスト ボックス 351"/>
        <xdr:cNvSpPr txBox="1"/>
      </xdr:nvSpPr>
      <xdr:spPr>
        <a:xfrm>
          <a:off x="14020800" y="10708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53" name="楕円 352"/>
        <xdr:cNvSpPr/>
      </xdr:nvSpPr>
      <xdr:spPr>
        <a:xfrm>
          <a:off x="134620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121285</xdr:rowOff>
    </xdr:from>
    <xdr:ext cx="762000" cy="258445"/>
    <xdr:sp macro="" textlink="">
      <xdr:nvSpPr>
        <xdr:cNvPr id="354" name="テキスト ボックス 353"/>
        <xdr:cNvSpPr txBox="1"/>
      </xdr:nvSpPr>
      <xdr:spPr>
        <a:xfrm>
          <a:off x="13131800" y="1075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7" name="テキスト ボックス 35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学校教育施設等において、平成</a:t>
          </a:r>
          <a:r>
            <a:rPr kumimoji="1" lang="en-US" altLang="ja-JP" sz="1200">
              <a:solidFill>
                <a:sysClr val="windowText" lastClr="000000"/>
              </a:solidFill>
              <a:latin typeface="ＭＳ Ｐゴシック"/>
              <a:ea typeface="ＭＳ Ｐゴシック"/>
            </a:rPr>
            <a:t>22</a:t>
          </a:r>
          <a:r>
            <a:rPr kumimoji="1" lang="ja-JP" altLang="en-US" sz="1200">
              <a:solidFill>
                <a:sysClr val="windowText" lastClr="000000"/>
              </a:solidFill>
              <a:latin typeface="ＭＳ Ｐゴシック"/>
              <a:ea typeface="ＭＳ Ｐゴシック"/>
            </a:rPr>
            <a:t>年度から平成</a:t>
          </a:r>
          <a:r>
            <a:rPr kumimoji="1" lang="en-US" altLang="ja-JP" sz="1200">
              <a:solidFill>
                <a:sysClr val="windowText" lastClr="000000"/>
              </a:solidFill>
              <a:latin typeface="ＭＳ Ｐゴシック"/>
              <a:ea typeface="ＭＳ Ｐゴシック"/>
            </a:rPr>
            <a:t>27</a:t>
          </a:r>
          <a:r>
            <a:rPr kumimoji="1" lang="ja-JP" altLang="en-US" sz="1200">
              <a:solidFill>
                <a:sysClr val="windowText" lastClr="000000"/>
              </a:solidFill>
              <a:latin typeface="ＭＳ Ｐゴシック"/>
              <a:ea typeface="ＭＳ Ｐゴシック"/>
            </a:rPr>
            <a:t>年度までに耐震改修、令和元年度では統合改修・増築、令和</a:t>
          </a:r>
          <a:r>
            <a:rPr kumimoji="1" lang="en-US" altLang="ja-JP" sz="1200">
              <a:solidFill>
                <a:sysClr val="windowText" lastClr="000000"/>
              </a:solidFill>
              <a:latin typeface="ＭＳ Ｐゴシック"/>
              <a:ea typeface="ＭＳ Ｐゴシック"/>
            </a:rPr>
            <a:t>2</a:t>
          </a:r>
          <a:r>
            <a:rPr kumimoji="1" lang="ja-JP" altLang="en-US" sz="1200">
              <a:solidFill>
                <a:sysClr val="windowText" lastClr="000000"/>
              </a:solidFill>
              <a:latin typeface="ＭＳ Ｐゴシック"/>
              <a:ea typeface="ＭＳ Ｐゴシック"/>
            </a:rPr>
            <a:t>年度では長寿命化など大型事業に取り組んでおり、これらに係る起債償還が順次始まっている。こうした元利償還金の増加による公債費負担比率の悪化を抑制すること、将来負担の平準化及びそれらの改善のため繰上償還を行ったことにより、実質公債費比率は</a:t>
          </a:r>
          <a:r>
            <a:rPr kumimoji="1" lang="en-US" altLang="ja-JP" sz="1200">
              <a:solidFill>
                <a:sysClr val="windowText" lastClr="000000"/>
              </a:solidFill>
              <a:latin typeface="ＭＳ Ｐゴシック"/>
              <a:ea typeface="ＭＳ Ｐゴシック"/>
            </a:rPr>
            <a:t>0.5</a:t>
          </a:r>
          <a:r>
            <a:rPr kumimoji="1" lang="ja-JP" altLang="en-US" sz="1200">
              <a:solidFill>
                <a:sysClr val="windowText" lastClr="000000"/>
              </a:solidFill>
              <a:latin typeface="ＭＳ Ｐゴシック"/>
              <a:ea typeface="ＭＳ Ｐゴシック"/>
            </a:rPr>
            <a:t>％の改善となった。</a:t>
          </a:r>
        </a:p>
        <a:p>
          <a:r>
            <a:rPr kumimoji="1" lang="ja-JP" altLang="en-US" sz="1200">
              <a:solidFill>
                <a:sysClr val="windowText" lastClr="000000"/>
              </a:solidFill>
              <a:latin typeface="ＭＳ Ｐゴシック"/>
              <a:ea typeface="ＭＳ Ｐゴシック"/>
            </a:rPr>
            <a:t>　今後、人口減少による標準財政規模の縮小や、公共施設等の更新に伴う地方債借入額の増加などが見込まれ、実質公債費比率の悪化が危惧される。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71" name="直線コネクタ 37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2" name="テキスト ボックス 37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3" name="直線コネクタ 37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4" name="テキスト ボックス 373"/>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6" name="テキスト ボックス 375"/>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7" name="直線コネクタ 37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8" name="テキスト ボックス 377"/>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9" name="直線コネクタ 37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102235</xdr:rowOff>
    </xdr:from>
    <xdr:to xmlns:xdr="http://schemas.openxmlformats.org/drawingml/2006/spreadsheetDrawing">
      <xdr:col>81</xdr:col>
      <xdr:colOff>44450</xdr:colOff>
      <xdr:row>44</xdr:row>
      <xdr:rowOff>165100</xdr:rowOff>
    </xdr:to>
    <xdr:cxnSp macro="">
      <xdr:nvCxnSpPr>
        <xdr:cNvPr id="382" name="直線コネクタ 381"/>
        <xdr:cNvCxnSpPr/>
      </xdr:nvCxnSpPr>
      <xdr:spPr>
        <a:xfrm flipV="1">
          <a:off x="17018000" y="6445885"/>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137160</xdr:rowOff>
    </xdr:from>
    <xdr:ext cx="762000" cy="259080"/>
    <xdr:sp macro="" textlink="">
      <xdr:nvSpPr>
        <xdr:cNvPr id="383"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165100</xdr:rowOff>
    </xdr:from>
    <xdr:to xmlns:xdr="http://schemas.openxmlformats.org/drawingml/2006/spreadsheetDrawing">
      <xdr:col>81</xdr:col>
      <xdr:colOff>133350</xdr:colOff>
      <xdr:row>44</xdr:row>
      <xdr:rowOff>165100</xdr:rowOff>
    </xdr:to>
    <xdr:cxnSp macro="">
      <xdr:nvCxnSpPr>
        <xdr:cNvPr id="384" name="直線コネクタ 383"/>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17780</xdr:rowOff>
    </xdr:from>
    <xdr:ext cx="762000" cy="258445"/>
    <xdr:sp macro="" textlink="">
      <xdr:nvSpPr>
        <xdr:cNvPr id="385" name="公債費負担の状況最大値テキスト"/>
        <xdr:cNvSpPr txBox="1"/>
      </xdr:nvSpPr>
      <xdr:spPr>
        <a:xfrm>
          <a:off x="17106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102235</xdr:rowOff>
    </xdr:from>
    <xdr:to xmlns:xdr="http://schemas.openxmlformats.org/drawingml/2006/spreadsheetDrawing">
      <xdr:col>81</xdr:col>
      <xdr:colOff>133350</xdr:colOff>
      <xdr:row>37</xdr:row>
      <xdr:rowOff>102235</xdr:rowOff>
    </xdr:to>
    <xdr:cxnSp macro="">
      <xdr:nvCxnSpPr>
        <xdr:cNvPr id="386" name="直線コネクタ 385"/>
        <xdr:cNvCxnSpPr/>
      </xdr:nvCxnSpPr>
      <xdr:spPr>
        <a:xfrm>
          <a:off x="16929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111125</xdr:rowOff>
    </xdr:from>
    <xdr:to xmlns:xdr="http://schemas.openxmlformats.org/drawingml/2006/spreadsheetDrawing">
      <xdr:col>81</xdr:col>
      <xdr:colOff>44450</xdr:colOff>
      <xdr:row>43</xdr:row>
      <xdr:rowOff>151765</xdr:rowOff>
    </xdr:to>
    <xdr:cxnSp macro="">
      <xdr:nvCxnSpPr>
        <xdr:cNvPr id="387" name="直線コネクタ 386"/>
        <xdr:cNvCxnSpPr/>
      </xdr:nvCxnSpPr>
      <xdr:spPr>
        <a:xfrm flipV="1">
          <a:off x="16179800" y="74834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165100</xdr:rowOff>
    </xdr:from>
    <xdr:ext cx="762000" cy="259080"/>
    <xdr:sp macro="" textlink="">
      <xdr:nvSpPr>
        <xdr:cNvPr id="388" name="公債費負担の状況平均値テキスト"/>
        <xdr:cNvSpPr txBox="1"/>
      </xdr:nvSpPr>
      <xdr:spPr>
        <a:xfrm>
          <a:off x="17106900" y="685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148590</xdr:rowOff>
    </xdr:from>
    <xdr:to xmlns:xdr="http://schemas.openxmlformats.org/drawingml/2006/spreadsheetDrawing">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151765</xdr:rowOff>
    </xdr:from>
    <xdr:to xmlns:xdr="http://schemas.openxmlformats.org/drawingml/2006/spreadsheetDrawing">
      <xdr:col>77</xdr:col>
      <xdr:colOff>44450</xdr:colOff>
      <xdr:row>44</xdr:row>
      <xdr:rowOff>36195</xdr:rowOff>
    </xdr:to>
    <xdr:cxnSp macro="">
      <xdr:nvCxnSpPr>
        <xdr:cNvPr id="390" name="直線コネクタ 389"/>
        <xdr:cNvCxnSpPr/>
      </xdr:nvCxnSpPr>
      <xdr:spPr>
        <a:xfrm flipV="1">
          <a:off x="15290800" y="75241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17780</xdr:rowOff>
    </xdr:from>
    <xdr:to xmlns:xdr="http://schemas.openxmlformats.org/drawingml/2006/spreadsheetDrawing">
      <xdr:col>77</xdr:col>
      <xdr:colOff>95250</xdr:colOff>
      <xdr:row>41</xdr:row>
      <xdr:rowOff>118745</xdr:rowOff>
    </xdr:to>
    <xdr:sp macro="" textlink="">
      <xdr:nvSpPr>
        <xdr:cNvPr id="391" name="フローチャート: 判断 390"/>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128905</xdr:rowOff>
    </xdr:from>
    <xdr:ext cx="736600" cy="259080"/>
    <xdr:sp macro="" textlink="">
      <xdr:nvSpPr>
        <xdr:cNvPr id="392" name="テキスト ボックス 391"/>
        <xdr:cNvSpPr txBox="1"/>
      </xdr:nvSpPr>
      <xdr:spPr>
        <a:xfrm>
          <a:off x="15798800" y="6815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36195</xdr:rowOff>
    </xdr:from>
    <xdr:to xmlns:xdr="http://schemas.openxmlformats.org/drawingml/2006/spreadsheetDrawing">
      <xdr:col>72</xdr:col>
      <xdr:colOff>203200</xdr:colOff>
      <xdr:row>44</xdr:row>
      <xdr:rowOff>140970</xdr:rowOff>
    </xdr:to>
    <xdr:cxnSp macro="">
      <xdr:nvCxnSpPr>
        <xdr:cNvPr id="393" name="直線コネクタ 392"/>
        <xdr:cNvCxnSpPr/>
      </xdr:nvCxnSpPr>
      <xdr:spPr>
        <a:xfrm flipV="1">
          <a:off x="14401800" y="75799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94" name="フローチャート: 判断 393"/>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145415</xdr:rowOff>
    </xdr:from>
    <xdr:ext cx="762000" cy="258445"/>
    <xdr:sp macro="" textlink="">
      <xdr:nvSpPr>
        <xdr:cNvPr id="395" name="テキスト ボックス 394"/>
        <xdr:cNvSpPr txBox="1"/>
      </xdr:nvSpPr>
      <xdr:spPr>
        <a:xfrm>
          <a:off x="14909800" y="6831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140970</xdr:rowOff>
    </xdr:from>
    <xdr:to xmlns:xdr="http://schemas.openxmlformats.org/drawingml/2006/spreadsheetDrawing">
      <xdr:col>68</xdr:col>
      <xdr:colOff>152400</xdr:colOff>
      <xdr:row>45</xdr:row>
      <xdr:rowOff>26035</xdr:rowOff>
    </xdr:to>
    <xdr:cxnSp macro="">
      <xdr:nvCxnSpPr>
        <xdr:cNvPr id="396" name="直線コネクタ 395"/>
        <xdr:cNvCxnSpPr/>
      </xdr:nvCxnSpPr>
      <xdr:spPr>
        <a:xfrm flipV="1">
          <a:off x="13512800" y="76847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97" name="フローチャート: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161290</xdr:rowOff>
    </xdr:from>
    <xdr:ext cx="762000" cy="259080"/>
    <xdr:sp macro="" textlink="">
      <xdr:nvSpPr>
        <xdr:cNvPr id="398" name="テキスト ボックス 397"/>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9" name="フローチャート: 判断 398"/>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161290</xdr:rowOff>
    </xdr:from>
    <xdr:ext cx="762000" cy="259080"/>
    <xdr:sp macro="" textlink="">
      <xdr:nvSpPr>
        <xdr:cNvPr id="400" name="テキスト ボックス 399"/>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60325</xdr:rowOff>
    </xdr:from>
    <xdr:to xmlns:xdr="http://schemas.openxmlformats.org/drawingml/2006/spreadsheetDrawing">
      <xdr:col>81</xdr:col>
      <xdr:colOff>95250</xdr:colOff>
      <xdr:row>43</xdr:row>
      <xdr:rowOff>161925</xdr:rowOff>
    </xdr:to>
    <xdr:sp macro="" textlink="">
      <xdr:nvSpPr>
        <xdr:cNvPr id="406" name="楕円 405"/>
        <xdr:cNvSpPr/>
      </xdr:nvSpPr>
      <xdr:spPr>
        <a:xfrm>
          <a:off x="169672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32385</xdr:rowOff>
    </xdr:from>
    <xdr:ext cx="762000" cy="258445"/>
    <xdr:sp macro="" textlink="">
      <xdr:nvSpPr>
        <xdr:cNvPr id="407" name="公債費負担の状況該当値テキスト"/>
        <xdr:cNvSpPr txBox="1"/>
      </xdr:nvSpPr>
      <xdr:spPr>
        <a:xfrm>
          <a:off x="17106900" y="7404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100965</xdr:rowOff>
    </xdr:from>
    <xdr:to xmlns:xdr="http://schemas.openxmlformats.org/drawingml/2006/spreadsheetDrawing">
      <xdr:col>77</xdr:col>
      <xdr:colOff>95250</xdr:colOff>
      <xdr:row>44</xdr:row>
      <xdr:rowOff>31115</xdr:rowOff>
    </xdr:to>
    <xdr:sp macro="" textlink="">
      <xdr:nvSpPr>
        <xdr:cNvPr id="408" name="楕円 407"/>
        <xdr:cNvSpPr/>
      </xdr:nvSpPr>
      <xdr:spPr>
        <a:xfrm>
          <a:off x="16129000" y="7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15875</xdr:rowOff>
    </xdr:from>
    <xdr:ext cx="736600" cy="259080"/>
    <xdr:sp macro="" textlink="">
      <xdr:nvSpPr>
        <xdr:cNvPr id="409" name="テキスト ボックス 408"/>
        <xdr:cNvSpPr txBox="1"/>
      </xdr:nvSpPr>
      <xdr:spPr>
        <a:xfrm>
          <a:off x="15798800" y="7559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156845</xdr:rowOff>
    </xdr:from>
    <xdr:to xmlns:xdr="http://schemas.openxmlformats.org/drawingml/2006/spreadsheetDrawing">
      <xdr:col>73</xdr:col>
      <xdr:colOff>44450</xdr:colOff>
      <xdr:row>44</xdr:row>
      <xdr:rowOff>86995</xdr:rowOff>
    </xdr:to>
    <xdr:sp macro="" textlink="">
      <xdr:nvSpPr>
        <xdr:cNvPr id="410" name="楕円 409"/>
        <xdr:cNvSpPr/>
      </xdr:nvSpPr>
      <xdr:spPr>
        <a:xfrm>
          <a:off x="15240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71755</xdr:rowOff>
    </xdr:from>
    <xdr:ext cx="762000" cy="259080"/>
    <xdr:sp macro="" textlink="">
      <xdr:nvSpPr>
        <xdr:cNvPr id="411" name="テキスト ボックス 410"/>
        <xdr:cNvSpPr txBox="1"/>
      </xdr:nvSpPr>
      <xdr:spPr>
        <a:xfrm>
          <a:off x="14909800" y="761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90170</xdr:rowOff>
    </xdr:from>
    <xdr:to xmlns:xdr="http://schemas.openxmlformats.org/drawingml/2006/spreadsheetDrawing">
      <xdr:col>68</xdr:col>
      <xdr:colOff>203200</xdr:colOff>
      <xdr:row>45</xdr:row>
      <xdr:rowOff>20320</xdr:rowOff>
    </xdr:to>
    <xdr:sp macro="" textlink="">
      <xdr:nvSpPr>
        <xdr:cNvPr id="412" name="楕円 411"/>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5080</xdr:rowOff>
    </xdr:from>
    <xdr:ext cx="762000" cy="259080"/>
    <xdr:sp macro="" textlink="">
      <xdr:nvSpPr>
        <xdr:cNvPr id="413" name="テキスト ボックス 412"/>
        <xdr:cNvSpPr txBox="1"/>
      </xdr:nvSpPr>
      <xdr:spPr>
        <a:xfrm>
          <a:off x="14020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146685</xdr:rowOff>
    </xdr:from>
    <xdr:to xmlns:xdr="http://schemas.openxmlformats.org/drawingml/2006/spreadsheetDrawing">
      <xdr:col>64</xdr:col>
      <xdr:colOff>152400</xdr:colOff>
      <xdr:row>45</xdr:row>
      <xdr:rowOff>76835</xdr:rowOff>
    </xdr:to>
    <xdr:sp macro="" textlink="">
      <xdr:nvSpPr>
        <xdr:cNvPr id="414" name="楕円 413"/>
        <xdr:cNvSpPr/>
      </xdr:nvSpPr>
      <xdr:spPr>
        <a:xfrm>
          <a:off x="13462000" y="76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61595</xdr:rowOff>
    </xdr:from>
    <xdr:ext cx="762000" cy="259080"/>
    <xdr:sp macro="" textlink="">
      <xdr:nvSpPr>
        <xdr:cNvPr id="415" name="テキスト ボックス 414"/>
        <xdr:cNvSpPr txBox="1"/>
      </xdr:nvSpPr>
      <xdr:spPr>
        <a:xfrm>
          <a:off x="13131800" y="7776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8" name="テキスト ボックス 41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地方債の現在高が▲</a:t>
          </a:r>
          <a:r>
            <a:rPr kumimoji="1" lang="en-US" altLang="ja-JP" sz="1200">
              <a:solidFill>
                <a:sysClr val="windowText" lastClr="000000"/>
              </a:solidFill>
              <a:latin typeface="ＭＳ Ｐゴシック"/>
              <a:ea typeface="ＭＳ Ｐゴシック"/>
            </a:rPr>
            <a:t>495</a:t>
          </a:r>
          <a:r>
            <a:rPr kumimoji="1" lang="ja-JP" altLang="en-US" sz="1200">
              <a:solidFill>
                <a:sysClr val="windowText" lastClr="000000"/>
              </a:solidFill>
              <a:latin typeface="ＭＳ Ｐゴシック"/>
              <a:ea typeface="ＭＳ Ｐゴシック"/>
            </a:rPr>
            <a:t>百万円、組合負担等見込額が▲</a:t>
          </a:r>
          <a:r>
            <a:rPr kumimoji="1" lang="en-US" altLang="ja-JP" sz="1200">
              <a:solidFill>
                <a:sysClr val="windowText" lastClr="000000"/>
              </a:solidFill>
              <a:latin typeface="ＭＳ Ｐゴシック"/>
              <a:ea typeface="ＭＳ Ｐゴシック"/>
            </a:rPr>
            <a:t>407</a:t>
          </a:r>
          <a:r>
            <a:rPr kumimoji="1" lang="ja-JP" altLang="en-US" sz="1200">
              <a:solidFill>
                <a:sysClr val="windowText" lastClr="000000"/>
              </a:solidFill>
              <a:latin typeface="ＭＳ Ｐゴシック"/>
              <a:ea typeface="ＭＳ Ｐゴシック"/>
            </a:rPr>
            <a:t>百万円となったほか、公営企業債等繰入見込額や債務負担行為に基づく支出予定額なども減額となり、将来負担額は▲</a:t>
          </a:r>
          <a:r>
            <a:rPr kumimoji="1" lang="en-US" altLang="ja-JP" sz="1200">
              <a:solidFill>
                <a:sysClr val="windowText" lastClr="000000"/>
              </a:solidFill>
              <a:latin typeface="ＭＳ Ｐゴシック"/>
              <a:ea typeface="ＭＳ Ｐゴシック"/>
            </a:rPr>
            <a:t>1,195</a:t>
          </a:r>
          <a:r>
            <a:rPr kumimoji="1" lang="ja-JP" altLang="en-US" sz="1200">
              <a:solidFill>
                <a:sysClr val="windowText" lastClr="000000"/>
              </a:solidFill>
              <a:latin typeface="ＭＳ Ｐゴシック"/>
              <a:ea typeface="ＭＳ Ｐゴシック"/>
            </a:rPr>
            <a:t>百万円となった。その結果、将来負担比率は</a:t>
          </a:r>
          <a:r>
            <a:rPr kumimoji="1" lang="en-US" altLang="ja-JP" sz="1200">
              <a:solidFill>
                <a:sysClr val="windowText" lastClr="000000"/>
              </a:solidFill>
              <a:latin typeface="ＭＳ Ｐゴシック"/>
              <a:ea typeface="ＭＳ Ｐゴシック"/>
            </a:rPr>
            <a:t>73.1</a:t>
          </a:r>
          <a:r>
            <a:rPr kumimoji="1" lang="ja-JP" altLang="en-US" sz="1200">
              <a:solidFill>
                <a:sysClr val="windowText" lastClr="000000"/>
              </a:solidFill>
              <a:latin typeface="ＭＳ Ｐゴシック"/>
              <a:ea typeface="ＭＳ Ｐゴシック"/>
            </a:rPr>
            <a:t>％になり、</a:t>
          </a:r>
          <a:r>
            <a:rPr kumimoji="1" lang="en-US" altLang="ja-JP" sz="1200">
              <a:solidFill>
                <a:sysClr val="windowText" lastClr="000000"/>
              </a:solidFill>
              <a:latin typeface="ＭＳ Ｐゴシック"/>
              <a:ea typeface="ＭＳ Ｐゴシック"/>
            </a:rPr>
            <a:t>26.6</a:t>
          </a:r>
          <a:r>
            <a:rPr kumimoji="1" lang="ja-JP" altLang="en-US" sz="1200">
              <a:solidFill>
                <a:sysClr val="windowText" lastClr="000000"/>
              </a:solidFill>
              <a:latin typeface="ＭＳ Ｐゴシック"/>
              <a:ea typeface="ＭＳ Ｐゴシック"/>
            </a:rPr>
            <a:t>％の改善となった。</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しかし、類似団体の平均と比べると依然として大きく上回る状況であるため、地方債の借入については今以上に事業を厳選し、将来負担額の抑制を図っていく。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9" name="テキスト ボックス 428"/>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3" name="テキスト ボックス 432"/>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5" name="テキスト ボックス 434"/>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7" name="テキスト ボックス 436"/>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9" name="テキスト ボックス 438"/>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1" name="テキスト ボックス 440"/>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66040</xdr:rowOff>
    </xdr:to>
    <xdr:cxnSp macro="">
      <xdr:nvCxnSpPr>
        <xdr:cNvPr id="444" name="直線コネクタ 443"/>
        <xdr:cNvCxnSpPr/>
      </xdr:nvCxnSpPr>
      <xdr:spPr>
        <a:xfrm flipV="1">
          <a:off x="17018000" y="237045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38100</xdr:rowOff>
    </xdr:from>
    <xdr:ext cx="762000" cy="259080"/>
    <xdr:sp macro="" textlink="">
      <xdr:nvSpPr>
        <xdr:cNvPr id="445" name="将来負担の状況最小値テキスト"/>
        <xdr:cNvSpPr txBox="1"/>
      </xdr:nvSpPr>
      <xdr:spPr>
        <a:xfrm>
          <a:off x="17106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66040</xdr:rowOff>
    </xdr:from>
    <xdr:to xmlns:xdr="http://schemas.openxmlformats.org/drawingml/2006/spreadsheetDrawing">
      <xdr:col>81</xdr:col>
      <xdr:colOff>133350</xdr:colOff>
      <xdr:row>22</xdr:row>
      <xdr:rowOff>66040</xdr:rowOff>
    </xdr:to>
    <xdr:cxnSp macro="">
      <xdr:nvCxnSpPr>
        <xdr:cNvPr id="446" name="直線コネクタ 445"/>
        <xdr:cNvCxnSpPr/>
      </xdr:nvCxnSpPr>
      <xdr:spPr>
        <a:xfrm>
          <a:off x="16929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7"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43815</xdr:rowOff>
    </xdr:from>
    <xdr:to xmlns:xdr="http://schemas.openxmlformats.org/drawingml/2006/spreadsheetDrawing">
      <xdr:col>81</xdr:col>
      <xdr:colOff>44450</xdr:colOff>
      <xdr:row>18</xdr:row>
      <xdr:rowOff>86360</xdr:rowOff>
    </xdr:to>
    <xdr:cxnSp macro="">
      <xdr:nvCxnSpPr>
        <xdr:cNvPr id="449" name="直線コネクタ 448"/>
        <xdr:cNvCxnSpPr/>
      </xdr:nvCxnSpPr>
      <xdr:spPr>
        <a:xfrm flipV="1">
          <a:off x="16179800" y="2958465"/>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50"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143510</xdr:rowOff>
    </xdr:from>
    <xdr:to xmlns:xdr="http://schemas.openxmlformats.org/drawingml/2006/spreadsheetDrawing">
      <xdr:col>81</xdr:col>
      <xdr:colOff>95250</xdr:colOff>
      <xdr:row>14</xdr:row>
      <xdr:rowOff>73660</xdr:rowOff>
    </xdr:to>
    <xdr:sp macro="" textlink="">
      <xdr:nvSpPr>
        <xdr:cNvPr id="451" name="フローチャート: 判断 450"/>
        <xdr:cNvSpPr/>
      </xdr:nvSpPr>
      <xdr:spPr>
        <a:xfrm>
          <a:off x="16967200" y="237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86360</xdr:rowOff>
    </xdr:from>
    <xdr:to xmlns:xdr="http://schemas.openxmlformats.org/drawingml/2006/spreadsheetDrawing">
      <xdr:col>77</xdr:col>
      <xdr:colOff>44450</xdr:colOff>
      <xdr:row>19</xdr:row>
      <xdr:rowOff>82550</xdr:rowOff>
    </xdr:to>
    <xdr:cxnSp macro="">
      <xdr:nvCxnSpPr>
        <xdr:cNvPr id="452" name="直線コネクタ 451"/>
        <xdr:cNvCxnSpPr/>
      </xdr:nvCxnSpPr>
      <xdr:spPr>
        <a:xfrm flipV="1">
          <a:off x="15290800" y="31724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44450</xdr:rowOff>
    </xdr:from>
    <xdr:to xmlns:xdr="http://schemas.openxmlformats.org/drawingml/2006/spreadsheetDrawing">
      <xdr:col>77</xdr:col>
      <xdr:colOff>95250</xdr:colOff>
      <xdr:row>14</xdr:row>
      <xdr:rowOff>146050</xdr:rowOff>
    </xdr:to>
    <xdr:sp macro="" textlink="">
      <xdr:nvSpPr>
        <xdr:cNvPr id="453" name="フローチャート: 判断 452"/>
        <xdr:cNvSpPr/>
      </xdr:nvSpPr>
      <xdr:spPr>
        <a:xfrm>
          <a:off x="161290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156210</xdr:rowOff>
    </xdr:from>
    <xdr:ext cx="736600" cy="258445"/>
    <xdr:sp macro="" textlink="">
      <xdr:nvSpPr>
        <xdr:cNvPr id="454" name="テキスト ボックス 453"/>
        <xdr:cNvSpPr txBox="1"/>
      </xdr:nvSpPr>
      <xdr:spPr>
        <a:xfrm>
          <a:off x="15798800" y="2213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82550</xdr:rowOff>
    </xdr:from>
    <xdr:to xmlns:xdr="http://schemas.openxmlformats.org/drawingml/2006/spreadsheetDrawing">
      <xdr:col>72</xdr:col>
      <xdr:colOff>203200</xdr:colOff>
      <xdr:row>19</xdr:row>
      <xdr:rowOff>113030</xdr:rowOff>
    </xdr:to>
    <xdr:cxnSp macro="">
      <xdr:nvCxnSpPr>
        <xdr:cNvPr id="455" name="直線コネクタ 454"/>
        <xdr:cNvCxnSpPr/>
      </xdr:nvCxnSpPr>
      <xdr:spPr>
        <a:xfrm flipV="1">
          <a:off x="14401800" y="3340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82550</xdr:rowOff>
    </xdr:from>
    <xdr:to xmlns:xdr="http://schemas.openxmlformats.org/drawingml/2006/spreadsheetDrawing">
      <xdr:col>73</xdr:col>
      <xdr:colOff>44450</xdr:colOff>
      <xdr:row>15</xdr:row>
      <xdr:rowOff>12700</xdr:rowOff>
    </xdr:to>
    <xdr:sp macro="" textlink="">
      <xdr:nvSpPr>
        <xdr:cNvPr id="456" name="フローチャート: 判断 455"/>
        <xdr:cNvSpPr/>
      </xdr:nvSpPr>
      <xdr:spPr>
        <a:xfrm>
          <a:off x="15240000" y="248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22860</xdr:rowOff>
    </xdr:from>
    <xdr:ext cx="762000" cy="259080"/>
    <xdr:sp macro="" textlink="">
      <xdr:nvSpPr>
        <xdr:cNvPr id="457" name="テキスト ボックス 456"/>
        <xdr:cNvSpPr txBox="1"/>
      </xdr:nvSpPr>
      <xdr:spPr>
        <a:xfrm>
          <a:off x="14909800" y="225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113030</xdr:rowOff>
    </xdr:from>
    <xdr:to xmlns:xdr="http://schemas.openxmlformats.org/drawingml/2006/spreadsheetDrawing">
      <xdr:col>68</xdr:col>
      <xdr:colOff>152400</xdr:colOff>
      <xdr:row>20</xdr:row>
      <xdr:rowOff>109855</xdr:rowOff>
    </xdr:to>
    <xdr:cxnSp macro="">
      <xdr:nvCxnSpPr>
        <xdr:cNvPr id="458" name="直線コネクタ 457"/>
        <xdr:cNvCxnSpPr/>
      </xdr:nvCxnSpPr>
      <xdr:spPr>
        <a:xfrm flipV="1">
          <a:off x="13512800" y="337058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66040</xdr:rowOff>
    </xdr:from>
    <xdr:to xmlns:xdr="http://schemas.openxmlformats.org/drawingml/2006/spreadsheetDrawing">
      <xdr:col>68</xdr:col>
      <xdr:colOff>203200</xdr:colOff>
      <xdr:row>14</xdr:row>
      <xdr:rowOff>167640</xdr:rowOff>
    </xdr:to>
    <xdr:sp macro="" textlink="">
      <xdr:nvSpPr>
        <xdr:cNvPr id="459" name="フローチャート: 判断 458"/>
        <xdr:cNvSpPr/>
      </xdr:nvSpPr>
      <xdr:spPr>
        <a:xfrm>
          <a:off x="14351000" y="246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6350</xdr:rowOff>
    </xdr:from>
    <xdr:ext cx="762000" cy="258445"/>
    <xdr:sp macro="" textlink="">
      <xdr:nvSpPr>
        <xdr:cNvPr id="460" name="テキスト ボックス 459"/>
        <xdr:cNvSpPr txBox="1"/>
      </xdr:nvSpPr>
      <xdr:spPr>
        <a:xfrm>
          <a:off x="14020800" y="2235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81915</xdr:rowOff>
    </xdr:from>
    <xdr:to xmlns:xdr="http://schemas.openxmlformats.org/drawingml/2006/spreadsheetDrawing">
      <xdr:col>64</xdr:col>
      <xdr:colOff>152400</xdr:colOff>
      <xdr:row>15</xdr:row>
      <xdr:rowOff>12065</xdr:rowOff>
    </xdr:to>
    <xdr:sp macro="" textlink="">
      <xdr:nvSpPr>
        <xdr:cNvPr id="461" name="フローチャート: 判断 460"/>
        <xdr:cNvSpPr/>
      </xdr:nvSpPr>
      <xdr:spPr>
        <a:xfrm>
          <a:off x="1346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22225</xdr:rowOff>
    </xdr:from>
    <xdr:ext cx="762000" cy="258445"/>
    <xdr:sp macro="" textlink="">
      <xdr:nvSpPr>
        <xdr:cNvPr id="462" name="テキスト ボックス 461"/>
        <xdr:cNvSpPr txBox="1"/>
      </xdr:nvSpPr>
      <xdr:spPr>
        <a:xfrm>
          <a:off x="13131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164465</xdr:rowOff>
    </xdr:from>
    <xdr:to xmlns:xdr="http://schemas.openxmlformats.org/drawingml/2006/spreadsheetDrawing">
      <xdr:col>81</xdr:col>
      <xdr:colOff>95250</xdr:colOff>
      <xdr:row>17</xdr:row>
      <xdr:rowOff>94615</xdr:rowOff>
    </xdr:to>
    <xdr:sp macro="" textlink="">
      <xdr:nvSpPr>
        <xdr:cNvPr id="468" name="楕円 467"/>
        <xdr:cNvSpPr/>
      </xdr:nvSpPr>
      <xdr:spPr>
        <a:xfrm>
          <a:off x="16967200" y="29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136525</xdr:rowOff>
    </xdr:from>
    <xdr:ext cx="762000" cy="258445"/>
    <xdr:sp macro="" textlink="">
      <xdr:nvSpPr>
        <xdr:cNvPr id="469" name="将来負担の状況該当値テキスト"/>
        <xdr:cNvSpPr txBox="1"/>
      </xdr:nvSpPr>
      <xdr:spPr>
        <a:xfrm>
          <a:off x="17106900" y="287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35560</xdr:rowOff>
    </xdr:from>
    <xdr:to xmlns:xdr="http://schemas.openxmlformats.org/drawingml/2006/spreadsheetDrawing">
      <xdr:col>77</xdr:col>
      <xdr:colOff>95250</xdr:colOff>
      <xdr:row>18</xdr:row>
      <xdr:rowOff>137160</xdr:rowOff>
    </xdr:to>
    <xdr:sp macro="" textlink="">
      <xdr:nvSpPr>
        <xdr:cNvPr id="470" name="楕円 469"/>
        <xdr:cNvSpPr/>
      </xdr:nvSpPr>
      <xdr:spPr>
        <a:xfrm>
          <a:off x="16129000" y="31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121920</xdr:rowOff>
    </xdr:from>
    <xdr:ext cx="736600" cy="258445"/>
    <xdr:sp macro="" textlink="">
      <xdr:nvSpPr>
        <xdr:cNvPr id="471" name="テキスト ボックス 470"/>
        <xdr:cNvSpPr txBox="1"/>
      </xdr:nvSpPr>
      <xdr:spPr>
        <a:xfrm>
          <a:off x="15798800" y="3208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31750</xdr:rowOff>
    </xdr:from>
    <xdr:to xmlns:xdr="http://schemas.openxmlformats.org/drawingml/2006/spreadsheetDrawing">
      <xdr:col>73</xdr:col>
      <xdr:colOff>44450</xdr:colOff>
      <xdr:row>19</xdr:row>
      <xdr:rowOff>133350</xdr:rowOff>
    </xdr:to>
    <xdr:sp macro="" textlink="">
      <xdr:nvSpPr>
        <xdr:cNvPr id="472" name="楕円 471"/>
        <xdr:cNvSpPr/>
      </xdr:nvSpPr>
      <xdr:spPr>
        <a:xfrm>
          <a:off x="15240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118110</xdr:rowOff>
    </xdr:from>
    <xdr:ext cx="762000" cy="259080"/>
    <xdr:sp macro="" textlink="">
      <xdr:nvSpPr>
        <xdr:cNvPr id="473" name="テキスト ボックス 472"/>
        <xdr:cNvSpPr txBox="1"/>
      </xdr:nvSpPr>
      <xdr:spPr>
        <a:xfrm>
          <a:off x="14909800" y="337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62230</xdr:rowOff>
    </xdr:from>
    <xdr:to xmlns:xdr="http://schemas.openxmlformats.org/drawingml/2006/spreadsheetDrawing">
      <xdr:col>68</xdr:col>
      <xdr:colOff>203200</xdr:colOff>
      <xdr:row>19</xdr:row>
      <xdr:rowOff>163830</xdr:rowOff>
    </xdr:to>
    <xdr:sp macro="" textlink="">
      <xdr:nvSpPr>
        <xdr:cNvPr id="474" name="楕円 473"/>
        <xdr:cNvSpPr/>
      </xdr:nvSpPr>
      <xdr:spPr>
        <a:xfrm>
          <a:off x="14351000" y="33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148590</xdr:rowOff>
    </xdr:from>
    <xdr:ext cx="762000" cy="259080"/>
    <xdr:sp macro="" textlink="">
      <xdr:nvSpPr>
        <xdr:cNvPr id="475" name="テキスト ボックス 474"/>
        <xdr:cNvSpPr txBox="1"/>
      </xdr:nvSpPr>
      <xdr:spPr>
        <a:xfrm>
          <a:off x="14020800" y="340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59055</xdr:rowOff>
    </xdr:from>
    <xdr:to xmlns:xdr="http://schemas.openxmlformats.org/drawingml/2006/spreadsheetDrawing">
      <xdr:col>64</xdr:col>
      <xdr:colOff>152400</xdr:colOff>
      <xdr:row>20</xdr:row>
      <xdr:rowOff>160655</xdr:rowOff>
    </xdr:to>
    <xdr:sp macro="" textlink="">
      <xdr:nvSpPr>
        <xdr:cNvPr id="476" name="楕円 475"/>
        <xdr:cNvSpPr/>
      </xdr:nvSpPr>
      <xdr:spPr>
        <a:xfrm>
          <a:off x="134620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145415</xdr:rowOff>
    </xdr:from>
    <xdr:ext cx="762000" cy="258445"/>
    <xdr:sp macro="" textlink="">
      <xdr:nvSpPr>
        <xdr:cNvPr id="477" name="テキスト ボックス 476"/>
        <xdr:cNvSpPr txBox="1"/>
      </xdr:nvSpPr>
      <xdr:spPr>
        <a:xfrm>
          <a:off x="13131800" y="357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9098915" cy="424815"/>
    <xdr:sp macro="" textlink="">
      <xdr:nvSpPr>
        <xdr:cNvPr id="478" name="テキスト ボックス 477"/>
        <xdr:cNvSpPr txBox="1"/>
      </xdr:nvSpPr>
      <xdr:spPr>
        <a:xfrm>
          <a:off x="762000" y="4533900"/>
          <a:ext cx="909891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富山県立山町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25,174
24,909
307.29
14,866,835
14,183,102
571,904
7,972,630
9,556,135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73.1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平成</a:t>
          </a:r>
          <a:r>
            <a:rPr kumimoji="1" lang="en-US" altLang="ja-JP" sz="1200">
              <a:solidFill>
                <a:sysClr val="windowText" lastClr="000000"/>
              </a:solidFill>
              <a:latin typeface="ＭＳ Ｐゴシック"/>
              <a:ea typeface="ＭＳ Ｐゴシック"/>
            </a:rPr>
            <a:t>28</a:t>
          </a:r>
          <a:r>
            <a:rPr kumimoji="1" lang="ja-JP" altLang="en-US" sz="1200">
              <a:solidFill>
                <a:sysClr val="windowText" lastClr="000000"/>
              </a:solidFill>
              <a:latin typeface="ＭＳ Ｐゴシック"/>
              <a:ea typeface="ＭＳ Ｐゴシック"/>
            </a:rPr>
            <a:t>年度以前については、類似団体の平均に比べやや高い水準で推移していた。これは生活圏が広く、人口に対する保育所・小学校等の施設数が相対的に多いことなどが主な要因となっている。しかし、定員適正化計画による定員管理や指定管理者制度の導入による民間委託といった行財政改革を実施していることから、平成</a:t>
          </a:r>
          <a:r>
            <a:rPr kumimoji="1" lang="en-US" altLang="ja-JP" sz="1200">
              <a:solidFill>
                <a:sysClr val="windowText" lastClr="000000"/>
              </a:solidFill>
              <a:latin typeface="ＭＳ Ｐゴシック"/>
              <a:ea typeface="ＭＳ Ｐゴシック"/>
            </a:rPr>
            <a:t>16</a:t>
          </a:r>
          <a:r>
            <a:rPr kumimoji="1" lang="ja-JP" altLang="en-US" sz="1200">
              <a:solidFill>
                <a:sysClr val="windowText" lastClr="000000"/>
              </a:solidFill>
              <a:latin typeface="ＭＳ Ｐゴシック"/>
              <a:ea typeface="ＭＳ Ｐゴシック"/>
            </a:rPr>
            <a:t>年度をピークに低下傾向である。令和</a:t>
          </a:r>
          <a:r>
            <a:rPr kumimoji="1" lang="en-US" altLang="ja-JP" sz="1200">
              <a:solidFill>
                <a:sysClr val="windowText" lastClr="000000"/>
              </a:solidFill>
              <a:latin typeface="ＭＳ Ｐゴシック"/>
              <a:ea typeface="ＭＳ Ｐゴシック"/>
            </a:rPr>
            <a:t>3</a:t>
          </a:r>
          <a:r>
            <a:rPr kumimoji="1" lang="ja-JP" altLang="en-US" sz="1200">
              <a:solidFill>
                <a:sysClr val="windowText" lastClr="000000"/>
              </a:solidFill>
              <a:latin typeface="ＭＳ Ｐゴシック"/>
              <a:ea typeface="ＭＳ Ｐゴシック"/>
            </a:rPr>
            <a:t>年度は、会計年度任用職員に係る経常経費の増に伴い経常経費充当一般財源は前年度比＋</a:t>
          </a:r>
          <a:r>
            <a:rPr kumimoji="1" lang="en-US" altLang="ja-JP" sz="1200">
              <a:solidFill>
                <a:sysClr val="windowText" lastClr="000000"/>
              </a:solidFill>
              <a:latin typeface="ＭＳ Ｐゴシック"/>
              <a:ea typeface="ＭＳ Ｐゴシック"/>
            </a:rPr>
            <a:t>30</a:t>
          </a:r>
          <a:r>
            <a:rPr kumimoji="1" lang="ja-JP" altLang="en-US" sz="1200">
              <a:solidFill>
                <a:sysClr val="windowText" lastClr="000000"/>
              </a:solidFill>
              <a:latin typeface="ＭＳ Ｐゴシック"/>
              <a:ea typeface="ＭＳ Ｐゴシック"/>
            </a:rPr>
            <a:t>百万円となったが、経常一般財源の＋</a:t>
          </a:r>
          <a:r>
            <a:rPr kumimoji="1" lang="en-US" altLang="ja-JP" sz="1200">
              <a:solidFill>
                <a:sysClr val="windowText" lastClr="000000"/>
              </a:solidFill>
              <a:latin typeface="ＭＳ Ｐゴシック"/>
              <a:ea typeface="ＭＳ Ｐゴシック"/>
            </a:rPr>
            <a:t>585</a:t>
          </a:r>
          <a:r>
            <a:rPr kumimoji="1" lang="ja-JP" altLang="en-US" sz="1200">
              <a:solidFill>
                <a:sysClr val="windowText" lastClr="000000"/>
              </a:solidFill>
              <a:latin typeface="ＭＳ Ｐゴシック"/>
              <a:ea typeface="ＭＳ Ｐゴシック"/>
            </a:rPr>
            <a:t>百万円により、経常収支比率は</a:t>
          </a:r>
          <a:r>
            <a:rPr kumimoji="1" lang="en-US" altLang="ja-JP" sz="1200">
              <a:solidFill>
                <a:sysClr val="windowText" lastClr="000000"/>
              </a:solidFill>
              <a:latin typeface="ＭＳ Ｐゴシック"/>
              <a:ea typeface="ＭＳ Ｐゴシック"/>
            </a:rPr>
            <a:t>1.0</a:t>
          </a:r>
          <a:r>
            <a:rPr kumimoji="1" lang="ja-JP" altLang="en-US" sz="1200">
              <a:solidFill>
                <a:sysClr val="windowText" lastClr="000000"/>
              </a:solidFill>
              <a:latin typeface="ＭＳ Ｐゴシック"/>
              <a:ea typeface="ＭＳ Ｐゴシック"/>
            </a:rPr>
            <a:t>％改善した。</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92710</xdr:rowOff>
    </xdr:from>
    <xdr:to xmlns:xdr="http://schemas.openxmlformats.org/drawingml/2006/spreadsheetDrawing">
      <xdr:col>24</xdr:col>
      <xdr:colOff>25400</xdr:colOff>
      <xdr:row>41</xdr:row>
      <xdr:rowOff>100330</xdr:rowOff>
    </xdr:to>
    <xdr:cxnSp macro="">
      <xdr:nvCxnSpPr>
        <xdr:cNvPr id="61" name="直線コネクタ 60"/>
        <xdr:cNvCxnSpPr/>
      </xdr:nvCxnSpPr>
      <xdr:spPr>
        <a:xfrm flipV="1">
          <a:off x="4826000" y="57505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72390</xdr:rowOff>
    </xdr:from>
    <xdr:ext cx="762000" cy="259080"/>
    <xdr:sp macro="" textlink="">
      <xdr:nvSpPr>
        <xdr:cNvPr id="62" name="人件費最小値テキスト"/>
        <xdr:cNvSpPr txBox="1"/>
      </xdr:nvSpPr>
      <xdr:spPr>
        <a:xfrm>
          <a:off x="491490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100330</xdr:rowOff>
    </xdr:from>
    <xdr:to xmlns:xdr="http://schemas.openxmlformats.org/drawingml/2006/spreadsheetDrawing">
      <xdr:col>24</xdr:col>
      <xdr:colOff>114300</xdr:colOff>
      <xdr:row>41</xdr:row>
      <xdr:rowOff>100330</xdr:rowOff>
    </xdr:to>
    <xdr:cxnSp macro="">
      <xdr:nvCxnSpPr>
        <xdr:cNvPr id="63" name="直線コネクタ 62"/>
        <xdr:cNvCxnSpPr/>
      </xdr:nvCxnSpPr>
      <xdr:spPr>
        <a:xfrm>
          <a:off x="4737100" y="712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7620</xdr:rowOff>
    </xdr:from>
    <xdr:ext cx="762000" cy="258445"/>
    <xdr:sp macro="" textlink="">
      <xdr:nvSpPr>
        <xdr:cNvPr id="64" name="人件費最大値テキスト"/>
        <xdr:cNvSpPr txBox="1"/>
      </xdr:nvSpPr>
      <xdr:spPr>
        <a:xfrm>
          <a:off x="4914900" y="5494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92710</xdr:rowOff>
    </xdr:from>
    <xdr:to xmlns:xdr="http://schemas.openxmlformats.org/drawingml/2006/spreadsheetDrawing">
      <xdr:col>24</xdr:col>
      <xdr:colOff>114300</xdr:colOff>
      <xdr:row>33</xdr:row>
      <xdr:rowOff>92710</xdr:rowOff>
    </xdr:to>
    <xdr:cxnSp macro="">
      <xdr:nvCxnSpPr>
        <xdr:cNvPr id="65"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165100</xdr:rowOff>
    </xdr:from>
    <xdr:to xmlns:xdr="http://schemas.openxmlformats.org/drawingml/2006/spreadsheetDrawing">
      <xdr:col>24</xdr:col>
      <xdr:colOff>25400</xdr:colOff>
      <xdr:row>35</xdr:row>
      <xdr:rowOff>69850</xdr:rowOff>
    </xdr:to>
    <xdr:cxnSp macro="">
      <xdr:nvCxnSpPr>
        <xdr:cNvPr id="66" name="直線コネクタ 65"/>
        <xdr:cNvCxnSpPr/>
      </xdr:nvCxnSpPr>
      <xdr:spPr>
        <a:xfrm flipV="1">
          <a:off x="3987800" y="5994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8445"/>
    <xdr:sp macro="" textlink="">
      <xdr:nvSpPr>
        <xdr:cNvPr id="67" name="人件費平均値テキスト"/>
        <xdr:cNvSpPr txBox="1"/>
      </xdr:nvSpPr>
      <xdr:spPr>
        <a:xfrm>
          <a:off x="4914900" y="6281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69850</xdr:rowOff>
    </xdr:from>
    <xdr:to xmlns:xdr="http://schemas.openxmlformats.org/drawingml/2006/spreadsheetDrawing">
      <xdr:col>19</xdr:col>
      <xdr:colOff>187325</xdr:colOff>
      <xdr:row>36</xdr:row>
      <xdr:rowOff>20320</xdr:rowOff>
    </xdr:to>
    <xdr:cxnSp macro="">
      <xdr:nvCxnSpPr>
        <xdr:cNvPr id="69" name="直線コネクタ 68"/>
        <xdr:cNvCxnSpPr/>
      </xdr:nvCxnSpPr>
      <xdr:spPr>
        <a:xfrm flipV="1">
          <a:off x="3098800" y="60706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52070</xdr:rowOff>
    </xdr:from>
    <xdr:ext cx="735965" cy="258445"/>
    <xdr:sp macro="" textlink="">
      <xdr:nvSpPr>
        <xdr:cNvPr id="71" name="テキスト ボックス 70"/>
        <xdr:cNvSpPr txBox="1"/>
      </xdr:nvSpPr>
      <xdr:spPr>
        <a:xfrm>
          <a:off x="3606800" y="63957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20320</xdr:rowOff>
    </xdr:from>
    <xdr:to xmlns:xdr="http://schemas.openxmlformats.org/drawingml/2006/spreadsheetDrawing">
      <xdr:col>15</xdr:col>
      <xdr:colOff>98425</xdr:colOff>
      <xdr:row>36</xdr:row>
      <xdr:rowOff>43180</xdr:rowOff>
    </xdr:to>
    <xdr:cxnSp macro="">
      <xdr:nvCxnSpPr>
        <xdr:cNvPr id="72" name="直線コネクタ 71"/>
        <xdr:cNvCxnSpPr/>
      </xdr:nvCxnSpPr>
      <xdr:spPr>
        <a:xfrm flipV="1">
          <a:off x="2209800" y="6192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43180</xdr:rowOff>
    </xdr:from>
    <xdr:to xmlns:xdr="http://schemas.openxmlformats.org/drawingml/2006/spreadsheetDrawing">
      <xdr:col>11</xdr:col>
      <xdr:colOff>9525</xdr:colOff>
      <xdr:row>36</xdr:row>
      <xdr:rowOff>58420</xdr:rowOff>
    </xdr:to>
    <xdr:cxnSp macro="">
      <xdr:nvCxnSpPr>
        <xdr:cNvPr id="75" name="直線コネクタ 74"/>
        <xdr:cNvCxnSpPr/>
      </xdr:nvCxnSpPr>
      <xdr:spPr>
        <a:xfrm flipV="1">
          <a:off x="1320800" y="6215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22860</xdr:rowOff>
    </xdr:from>
    <xdr:to xmlns:xdr="http://schemas.openxmlformats.org/drawingml/2006/spreadsheetDrawing">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109220</xdr:rowOff>
    </xdr:from>
    <xdr:ext cx="761365" cy="258445"/>
    <xdr:sp macro="" textlink="">
      <xdr:nvSpPr>
        <xdr:cNvPr id="77" name="テキスト ボックス 76"/>
        <xdr:cNvSpPr txBox="1"/>
      </xdr:nvSpPr>
      <xdr:spPr>
        <a:xfrm>
          <a:off x="1828800" y="6281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61365" cy="259080"/>
    <xdr:sp macro="" textlink="">
      <xdr:nvSpPr>
        <xdr:cNvPr id="79" name="テキスト ボックス 78"/>
        <xdr:cNvSpPr txBox="1"/>
      </xdr:nvSpPr>
      <xdr:spPr>
        <a:xfrm>
          <a:off x="939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114300</xdr:rowOff>
    </xdr:from>
    <xdr:to xmlns:xdr="http://schemas.openxmlformats.org/drawingml/2006/spreadsheetDrawing">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130810</xdr:rowOff>
    </xdr:from>
    <xdr:ext cx="762000" cy="259080"/>
    <xdr:sp macro="" textlink="">
      <xdr:nvSpPr>
        <xdr:cNvPr id="86" name="人件費該当値テキスト"/>
        <xdr:cNvSpPr txBox="1"/>
      </xdr:nvSpPr>
      <xdr:spPr>
        <a:xfrm>
          <a:off x="49149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19050</xdr:rowOff>
    </xdr:from>
    <xdr:to xmlns:xdr="http://schemas.openxmlformats.org/drawingml/2006/spreadsheetDrawing">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130810</xdr:rowOff>
    </xdr:from>
    <xdr:ext cx="735965" cy="259080"/>
    <xdr:sp macro="" textlink="">
      <xdr:nvSpPr>
        <xdr:cNvPr id="88" name="テキスト ボックス 87"/>
        <xdr:cNvSpPr txBox="1"/>
      </xdr:nvSpPr>
      <xdr:spPr>
        <a:xfrm>
          <a:off x="3606800" y="5788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140970</xdr:rowOff>
    </xdr:from>
    <xdr:to xmlns:xdr="http://schemas.openxmlformats.org/drawingml/2006/spreadsheetDrawing">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81280</xdr:rowOff>
    </xdr:from>
    <xdr:ext cx="762000" cy="259080"/>
    <xdr:sp macro="" textlink="">
      <xdr:nvSpPr>
        <xdr:cNvPr id="90" name="テキスト ボックス 89"/>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163830</xdr:rowOff>
    </xdr:from>
    <xdr:to xmlns:xdr="http://schemas.openxmlformats.org/drawingml/2006/spreadsheetDrawing">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104140</xdr:rowOff>
    </xdr:from>
    <xdr:ext cx="761365" cy="259080"/>
    <xdr:sp macro="" textlink="">
      <xdr:nvSpPr>
        <xdr:cNvPr id="92" name="テキスト ボックス 91"/>
        <xdr:cNvSpPr txBox="1"/>
      </xdr:nvSpPr>
      <xdr:spPr>
        <a:xfrm>
          <a:off x="1828800" y="5933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xdr:rowOff>
    </xdr:from>
    <xdr:to xmlns:xdr="http://schemas.openxmlformats.org/drawingml/2006/spreadsheetDrawing">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119380</xdr:rowOff>
    </xdr:from>
    <xdr:ext cx="761365" cy="259080"/>
    <xdr:sp macro="" textlink="">
      <xdr:nvSpPr>
        <xdr:cNvPr id="94" name="テキスト ボックス 93"/>
        <xdr:cNvSpPr txBox="1"/>
      </xdr:nvSpPr>
      <xdr:spPr>
        <a:xfrm>
          <a:off x="939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給食センターの運営や小学校の管理に係る経費の増などにより、経常経費充当一般財源は＋</a:t>
          </a:r>
          <a:r>
            <a:rPr kumimoji="1" lang="en-US" altLang="ja-JP" sz="1200">
              <a:solidFill>
                <a:sysClr val="windowText" lastClr="000000"/>
              </a:solidFill>
              <a:latin typeface="ＭＳ Ｐゴシック"/>
              <a:ea typeface="ＭＳ Ｐゴシック"/>
            </a:rPr>
            <a:t>37</a:t>
          </a:r>
          <a:r>
            <a:rPr kumimoji="1" lang="ja-JP" altLang="en-US" sz="1200">
              <a:solidFill>
                <a:sysClr val="windowText" lastClr="000000"/>
              </a:solidFill>
              <a:latin typeface="ＭＳ Ｐゴシック"/>
              <a:ea typeface="ＭＳ Ｐゴシック"/>
            </a:rPr>
            <a:t>百万円となったが、経常収支比率は</a:t>
          </a:r>
          <a:r>
            <a:rPr kumimoji="1" lang="en-US" altLang="ja-JP" sz="1200">
              <a:solidFill>
                <a:sysClr val="windowText" lastClr="000000"/>
              </a:solidFill>
              <a:latin typeface="ＭＳ Ｐゴシック"/>
              <a:ea typeface="ＭＳ Ｐゴシック"/>
            </a:rPr>
            <a:t>0.4</a:t>
          </a:r>
          <a:r>
            <a:rPr kumimoji="1" lang="ja-JP" altLang="en-US" sz="1200">
              <a:solidFill>
                <a:sysClr val="windowText" lastClr="000000"/>
              </a:solidFill>
              <a:latin typeface="ＭＳ Ｐゴシック"/>
              <a:ea typeface="ＭＳ Ｐゴシック"/>
            </a:rPr>
            <a:t>％改善した。</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現状は、類似団体と比べ</a:t>
          </a:r>
          <a:r>
            <a:rPr kumimoji="1" lang="en-US" altLang="ja-JP" sz="1200">
              <a:solidFill>
                <a:sysClr val="windowText" lastClr="000000"/>
              </a:solidFill>
              <a:latin typeface="ＭＳ Ｐゴシック"/>
              <a:ea typeface="ＭＳ Ｐゴシック"/>
            </a:rPr>
            <a:t>2.1</a:t>
          </a:r>
          <a:r>
            <a:rPr kumimoji="1" lang="ja-JP" altLang="en-US" sz="1200">
              <a:solidFill>
                <a:sysClr val="windowText" lastClr="000000"/>
              </a:solidFill>
              <a:latin typeface="ＭＳ Ｐゴシック"/>
              <a:ea typeface="ＭＳ Ｐゴシック"/>
            </a:rPr>
            <a:t>％下回っているが、今後も人件費抑制の観点から、民間委託を推進することで上昇すると見込まれる。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114300</xdr:rowOff>
    </xdr:from>
    <xdr:to xmlns:xdr="http://schemas.openxmlformats.org/drawingml/2006/spreadsheetDrawing">
      <xdr:col>82</xdr:col>
      <xdr:colOff>107950</xdr:colOff>
      <xdr:row>22</xdr:row>
      <xdr:rowOff>0</xdr:rowOff>
    </xdr:to>
    <xdr:cxnSp macro="">
      <xdr:nvCxnSpPr>
        <xdr:cNvPr id="122" name="直線コネクタ 121"/>
        <xdr:cNvCxnSpPr/>
      </xdr:nvCxnSpPr>
      <xdr:spPr>
        <a:xfrm flipV="1">
          <a:off x="16510000" y="21717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143510</xdr:rowOff>
    </xdr:from>
    <xdr:ext cx="762000" cy="258445"/>
    <xdr:sp macro="" textlink="">
      <xdr:nvSpPr>
        <xdr:cNvPr id="123" name="物件費最小値テキスト"/>
        <xdr:cNvSpPr txBox="1"/>
      </xdr:nvSpPr>
      <xdr:spPr>
        <a:xfrm>
          <a:off x="16598900" y="3743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0</xdr:rowOff>
    </xdr:from>
    <xdr:to xmlns:xdr="http://schemas.openxmlformats.org/drawingml/2006/spreadsheetDrawing">
      <xdr:col>82</xdr:col>
      <xdr:colOff>196850</xdr:colOff>
      <xdr:row>22</xdr:row>
      <xdr:rowOff>0</xdr:rowOff>
    </xdr:to>
    <xdr:cxnSp macro="">
      <xdr:nvCxnSpPr>
        <xdr:cNvPr id="124" name="直線コネクタ 123"/>
        <xdr:cNvCxnSpPr/>
      </xdr:nvCxnSpPr>
      <xdr:spPr>
        <a:xfrm>
          <a:off x="16421100" y="377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29210</xdr:rowOff>
    </xdr:from>
    <xdr:ext cx="762000" cy="258445"/>
    <xdr:sp macro="" textlink="">
      <xdr:nvSpPr>
        <xdr:cNvPr id="125" name="物件費最大値テキスト"/>
        <xdr:cNvSpPr txBox="1"/>
      </xdr:nvSpPr>
      <xdr:spPr>
        <a:xfrm>
          <a:off x="16598900" y="191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114300</xdr:rowOff>
    </xdr:from>
    <xdr:to xmlns:xdr="http://schemas.openxmlformats.org/drawingml/2006/spreadsheetDrawing">
      <xdr:col>82</xdr:col>
      <xdr:colOff>196850</xdr:colOff>
      <xdr:row>12</xdr:row>
      <xdr:rowOff>114300</xdr:rowOff>
    </xdr:to>
    <xdr:cxnSp macro="">
      <xdr:nvCxnSpPr>
        <xdr:cNvPr id="126" name="直線コネクタ 125"/>
        <xdr:cNvCxnSpPr/>
      </xdr:nvCxnSpPr>
      <xdr:spPr>
        <a:xfrm>
          <a:off x="16421100" y="217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69850</xdr:rowOff>
    </xdr:from>
    <xdr:to xmlns:xdr="http://schemas.openxmlformats.org/drawingml/2006/spreadsheetDrawing">
      <xdr:col>82</xdr:col>
      <xdr:colOff>107950</xdr:colOff>
      <xdr:row>15</xdr:row>
      <xdr:rowOff>120650</xdr:rowOff>
    </xdr:to>
    <xdr:cxnSp macro="">
      <xdr:nvCxnSpPr>
        <xdr:cNvPr id="127" name="直線コネクタ 126"/>
        <xdr:cNvCxnSpPr/>
      </xdr:nvCxnSpPr>
      <xdr:spPr>
        <a:xfrm flipV="1">
          <a:off x="15671800" y="26416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86360</xdr:rowOff>
    </xdr:from>
    <xdr:ext cx="762000" cy="258445"/>
    <xdr:sp macro="" textlink="">
      <xdr:nvSpPr>
        <xdr:cNvPr id="128" name="物件費平均値テキスト"/>
        <xdr:cNvSpPr txBox="1"/>
      </xdr:nvSpPr>
      <xdr:spPr>
        <a:xfrm>
          <a:off x="16598900" y="2829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120650</xdr:rowOff>
    </xdr:from>
    <xdr:to xmlns:xdr="http://schemas.openxmlformats.org/drawingml/2006/spreadsheetDrawing">
      <xdr:col>78</xdr:col>
      <xdr:colOff>69850</xdr:colOff>
      <xdr:row>15</xdr:row>
      <xdr:rowOff>146050</xdr:rowOff>
    </xdr:to>
    <xdr:cxnSp macro="">
      <xdr:nvCxnSpPr>
        <xdr:cNvPr id="130" name="直線コネクタ 129"/>
        <xdr:cNvCxnSpPr/>
      </xdr:nvCxnSpPr>
      <xdr:spPr>
        <a:xfrm flipV="1">
          <a:off x="14782800" y="2692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12700</xdr:rowOff>
    </xdr:from>
    <xdr:to xmlns:xdr="http://schemas.openxmlformats.org/drawingml/2006/spreadsheetDrawing">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99060</xdr:rowOff>
    </xdr:from>
    <xdr:ext cx="736600" cy="258445"/>
    <xdr:sp macro="" textlink="">
      <xdr:nvSpPr>
        <xdr:cNvPr id="132" name="テキスト ボックス 131"/>
        <xdr:cNvSpPr txBox="1"/>
      </xdr:nvSpPr>
      <xdr:spPr>
        <a:xfrm>
          <a:off x="15290800" y="3185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120650</xdr:rowOff>
    </xdr:from>
    <xdr:to xmlns:xdr="http://schemas.openxmlformats.org/drawingml/2006/spreadsheetDrawing">
      <xdr:col>73</xdr:col>
      <xdr:colOff>180975</xdr:colOff>
      <xdr:row>15</xdr:row>
      <xdr:rowOff>146050</xdr:rowOff>
    </xdr:to>
    <xdr:cxnSp macro="">
      <xdr:nvCxnSpPr>
        <xdr:cNvPr id="133" name="直線コネクタ 132"/>
        <xdr:cNvCxnSpPr/>
      </xdr:nvCxnSpPr>
      <xdr:spPr>
        <a:xfrm>
          <a:off x="13893800" y="2692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19</xdr:row>
      <xdr:rowOff>19050</xdr:rowOff>
    </xdr:from>
    <xdr:to xmlns:xdr="http://schemas.openxmlformats.org/drawingml/2006/spreadsheetDrawing">
      <xdr:col>74</xdr:col>
      <xdr:colOff>31750</xdr:colOff>
      <xdr:row>19</xdr:row>
      <xdr:rowOff>120650</xdr:rowOff>
    </xdr:to>
    <xdr:sp macro="" textlink="">
      <xdr:nvSpPr>
        <xdr:cNvPr id="134" name="フローチャート: 判断 133"/>
        <xdr:cNvSpPr/>
      </xdr:nvSpPr>
      <xdr:spPr>
        <a:xfrm>
          <a:off x="14732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105410</xdr:rowOff>
    </xdr:from>
    <xdr:ext cx="762000" cy="259080"/>
    <xdr:sp macro="" textlink="">
      <xdr:nvSpPr>
        <xdr:cNvPr id="135" name="テキスト ボックス 134"/>
        <xdr:cNvSpPr txBox="1"/>
      </xdr:nvSpPr>
      <xdr:spPr>
        <a:xfrm>
          <a:off x="144018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107950</xdr:rowOff>
    </xdr:from>
    <xdr:to xmlns:xdr="http://schemas.openxmlformats.org/drawingml/2006/spreadsheetDrawing">
      <xdr:col>69</xdr:col>
      <xdr:colOff>92075</xdr:colOff>
      <xdr:row>15</xdr:row>
      <xdr:rowOff>120650</xdr:rowOff>
    </xdr:to>
    <xdr:cxnSp macro="">
      <xdr:nvCxnSpPr>
        <xdr:cNvPr id="136" name="直線コネクタ 135"/>
        <xdr:cNvCxnSpPr/>
      </xdr:nvCxnSpPr>
      <xdr:spPr>
        <a:xfrm>
          <a:off x="13004800" y="2679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127000</xdr:rowOff>
    </xdr:from>
    <xdr:to xmlns:xdr="http://schemas.openxmlformats.org/drawingml/2006/spreadsheetDrawing">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41910</xdr:rowOff>
    </xdr:from>
    <xdr:ext cx="761365" cy="258445"/>
    <xdr:sp macro="" textlink="">
      <xdr:nvSpPr>
        <xdr:cNvPr id="138" name="テキスト ボックス 137"/>
        <xdr:cNvSpPr txBox="1"/>
      </xdr:nvSpPr>
      <xdr:spPr>
        <a:xfrm>
          <a:off x="13512800" y="329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101600</xdr:rowOff>
    </xdr:from>
    <xdr:to xmlns:xdr="http://schemas.openxmlformats.org/drawingml/2006/spreadsheetDrawing">
      <xdr:col>65</xdr:col>
      <xdr:colOff>53975</xdr:colOff>
      <xdr:row>19</xdr:row>
      <xdr:rowOff>31750</xdr:rowOff>
    </xdr:to>
    <xdr:sp macro="" textlink="">
      <xdr:nvSpPr>
        <xdr:cNvPr id="139" name="フローチャート: 判断 138"/>
        <xdr:cNvSpPr/>
      </xdr:nvSpPr>
      <xdr:spPr>
        <a:xfrm>
          <a:off x="12954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16510</xdr:rowOff>
    </xdr:from>
    <xdr:ext cx="762000" cy="259080"/>
    <xdr:sp macro="" textlink="">
      <xdr:nvSpPr>
        <xdr:cNvPr id="140" name="テキスト ボックス 139"/>
        <xdr:cNvSpPr txBox="1"/>
      </xdr:nvSpPr>
      <xdr:spPr>
        <a:xfrm>
          <a:off x="126238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19050</xdr:rowOff>
    </xdr:from>
    <xdr:to xmlns:xdr="http://schemas.openxmlformats.org/drawingml/2006/spreadsheetDrawing">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35560</xdr:rowOff>
    </xdr:from>
    <xdr:ext cx="762000" cy="259080"/>
    <xdr:sp macro="" textlink="">
      <xdr:nvSpPr>
        <xdr:cNvPr id="147" name="物件費該当値テキスト"/>
        <xdr:cNvSpPr txBox="1"/>
      </xdr:nvSpPr>
      <xdr:spPr>
        <a:xfrm>
          <a:off x="165989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69850</xdr:rowOff>
    </xdr:from>
    <xdr:to xmlns:xdr="http://schemas.openxmlformats.org/drawingml/2006/spreadsheetDrawing">
      <xdr:col>78</xdr:col>
      <xdr:colOff>120650</xdr:colOff>
      <xdr:row>16</xdr:row>
      <xdr:rowOff>0</xdr:rowOff>
    </xdr:to>
    <xdr:sp macro="" textlink="">
      <xdr:nvSpPr>
        <xdr:cNvPr id="148" name="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10160</xdr:rowOff>
    </xdr:from>
    <xdr:ext cx="736600" cy="259080"/>
    <xdr:sp macro="" textlink="">
      <xdr:nvSpPr>
        <xdr:cNvPr id="149" name="テキスト ボックス 148"/>
        <xdr:cNvSpPr txBox="1"/>
      </xdr:nvSpPr>
      <xdr:spPr>
        <a:xfrm>
          <a:off x="15290800" y="241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95250</xdr:rowOff>
    </xdr:from>
    <xdr:to xmlns:xdr="http://schemas.openxmlformats.org/drawingml/2006/spreadsheetDrawing">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35560</xdr:rowOff>
    </xdr:from>
    <xdr:ext cx="762000" cy="259080"/>
    <xdr:sp macro="" textlink="">
      <xdr:nvSpPr>
        <xdr:cNvPr id="151" name="テキスト ボックス 150"/>
        <xdr:cNvSpPr txBox="1"/>
      </xdr:nvSpPr>
      <xdr:spPr>
        <a:xfrm>
          <a:off x="14401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69850</xdr:rowOff>
    </xdr:from>
    <xdr:to xmlns:xdr="http://schemas.openxmlformats.org/drawingml/2006/spreadsheetDrawing">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10160</xdr:rowOff>
    </xdr:from>
    <xdr:ext cx="761365" cy="259080"/>
    <xdr:sp macro="" textlink="">
      <xdr:nvSpPr>
        <xdr:cNvPr id="153" name="テキスト ボックス 152"/>
        <xdr:cNvSpPr txBox="1"/>
      </xdr:nvSpPr>
      <xdr:spPr>
        <a:xfrm>
          <a:off x="13512800" y="241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57150</xdr:rowOff>
    </xdr:from>
    <xdr:to xmlns:xdr="http://schemas.openxmlformats.org/drawingml/2006/spreadsheetDrawing">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168910</xdr:rowOff>
    </xdr:from>
    <xdr:ext cx="762000" cy="258445"/>
    <xdr:sp macro="" textlink="">
      <xdr:nvSpPr>
        <xdr:cNvPr id="155" name="テキスト ボックス 154"/>
        <xdr:cNvSpPr txBox="1"/>
      </xdr:nvSpPr>
      <xdr:spPr>
        <a:xfrm>
          <a:off x="12623800" y="239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対象者の増に伴い自立支援給付事業などの支出は増加したものの、保育所等の運営に係る支出や、児童手当給付費などが減となったことにより、経常経費充当一般財源は▲</a:t>
          </a:r>
          <a:r>
            <a:rPr kumimoji="1" lang="en-US" altLang="ja-JP" sz="1200">
              <a:solidFill>
                <a:sysClr val="windowText" lastClr="000000"/>
              </a:solidFill>
              <a:latin typeface="ＭＳ Ｐゴシック"/>
              <a:ea typeface="ＭＳ Ｐゴシック"/>
            </a:rPr>
            <a:t>36</a:t>
          </a:r>
          <a:r>
            <a:rPr kumimoji="1" lang="ja-JP" altLang="en-US" sz="1200">
              <a:solidFill>
                <a:sysClr val="windowText" lastClr="000000"/>
              </a:solidFill>
              <a:latin typeface="ＭＳ Ｐゴシック"/>
              <a:ea typeface="ＭＳ Ｐゴシック"/>
            </a:rPr>
            <a:t>百万円となり、経常収支比率は</a:t>
          </a:r>
          <a:r>
            <a:rPr kumimoji="1" lang="en-US" altLang="ja-JP" sz="1200">
              <a:solidFill>
                <a:sysClr val="windowText" lastClr="000000"/>
              </a:solidFill>
              <a:latin typeface="ＭＳ Ｐゴシック"/>
              <a:ea typeface="ＭＳ Ｐゴシック"/>
            </a:rPr>
            <a:t>1.2</a:t>
          </a:r>
          <a:r>
            <a:rPr kumimoji="1" lang="ja-JP" altLang="en-US" sz="1200">
              <a:solidFill>
                <a:sysClr val="windowText" lastClr="000000"/>
              </a:solidFill>
              <a:latin typeface="ＭＳ Ｐゴシック"/>
              <a:ea typeface="ＭＳ Ｐゴシック"/>
            </a:rPr>
            <a:t>％改善した。</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しかし、本町においては、全国平均を上回るペースで高齢化が進んでいる（令和</a:t>
          </a:r>
          <a:r>
            <a:rPr kumimoji="1" lang="en-US" altLang="ja-JP" sz="1200">
              <a:solidFill>
                <a:sysClr val="windowText" lastClr="000000"/>
              </a:solidFill>
              <a:latin typeface="ＭＳ Ｐゴシック"/>
              <a:ea typeface="ＭＳ Ｐゴシック"/>
            </a:rPr>
            <a:t>4</a:t>
          </a:r>
          <a:r>
            <a:rPr kumimoji="1" lang="ja-JP" altLang="en-US" sz="1200">
              <a:solidFill>
                <a:sysClr val="windowText" lastClr="000000"/>
              </a:solidFill>
              <a:latin typeface="ＭＳ Ｐゴシック"/>
              <a:ea typeface="ＭＳ Ｐゴシック"/>
            </a:rPr>
            <a:t>年</a:t>
          </a:r>
          <a:r>
            <a:rPr kumimoji="1" lang="en-US" altLang="ja-JP" sz="1200">
              <a:solidFill>
                <a:sysClr val="windowText" lastClr="000000"/>
              </a:solidFill>
              <a:latin typeface="ＭＳ Ｐゴシック"/>
              <a:ea typeface="ＭＳ Ｐゴシック"/>
            </a:rPr>
            <a:t>4</a:t>
          </a:r>
          <a:r>
            <a:rPr kumimoji="1" lang="ja-JP" altLang="en-US" sz="1200">
              <a:solidFill>
                <a:sysClr val="windowText" lastClr="000000"/>
              </a:solidFill>
              <a:latin typeface="ＭＳ Ｐゴシック"/>
              <a:ea typeface="ＭＳ Ｐゴシック"/>
            </a:rPr>
            <a:t>月</a:t>
          </a:r>
          <a:r>
            <a:rPr kumimoji="1" lang="en-US" altLang="ja-JP" sz="1200">
              <a:solidFill>
                <a:sysClr val="windowText" lastClr="000000"/>
              </a:solidFill>
              <a:latin typeface="ＭＳ Ｐゴシック"/>
              <a:ea typeface="ＭＳ Ｐゴシック"/>
            </a:rPr>
            <a:t>1</a:t>
          </a:r>
          <a:r>
            <a:rPr kumimoji="1" lang="ja-JP" altLang="en-US" sz="1200">
              <a:solidFill>
                <a:sysClr val="windowText" lastClr="000000"/>
              </a:solidFill>
              <a:latin typeface="ＭＳ Ｐゴシック"/>
              <a:ea typeface="ＭＳ Ｐゴシック"/>
            </a:rPr>
            <a:t>日現在高齢化率：約</a:t>
          </a:r>
          <a:r>
            <a:rPr kumimoji="1" lang="en-US" altLang="ja-JP" sz="1200">
              <a:solidFill>
                <a:sysClr val="windowText" lastClr="000000"/>
              </a:solidFill>
              <a:latin typeface="ＭＳ Ｐゴシック"/>
              <a:ea typeface="ＭＳ Ｐゴシック"/>
            </a:rPr>
            <a:t>33</a:t>
          </a:r>
          <a:r>
            <a:rPr kumimoji="1" lang="ja-JP" altLang="en-US" sz="1200">
              <a:solidFill>
                <a:sysClr val="windowText" lastClr="000000"/>
              </a:solidFill>
              <a:latin typeface="ＭＳ Ｐゴシック"/>
              <a:ea typeface="ＭＳ Ｐゴシック"/>
            </a:rPr>
            <a:t>％）ことから、今後比率が上昇するものと考えられる。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50800</xdr:rowOff>
    </xdr:to>
    <xdr:cxnSp macro="">
      <xdr:nvCxnSpPr>
        <xdr:cNvPr id="183" name="直線コネクタ 182"/>
        <xdr:cNvCxnSpPr/>
      </xdr:nvCxnSpPr>
      <xdr:spPr>
        <a:xfrm flipV="1">
          <a:off x="4826000" y="91186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22860</xdr:rowOff>
    </xdr:from>
    <xdr:ext cx="762000" cy="259080"/>
    <xdr:sp macro="" textlink="">
      <xdr:nvSpPr>
        <xdr:cNvPr id="184"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50800</xdr:rowOff>
    </xdr:from>
    <xdr:to xmlns:xdr="http://schemas.openxmlformats.org/drawingml/2006/spreadsheetDrawing">
      <xdr:col>24</xdr:col>
      <xdr:colOff>114300</xdr:colOff>
      <xdr:row>61</xdr:row>
      <xdr:rowOff>50800</xdr:rowOff>
    </xdr:to>
    <xdr:cxnSp macro="">
      <xdr:nvCxnSpPr>
        <xdr:cNvPr id="185" name="直線コネクタ 184"/>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88900</xdr:rowOff>
    </xdr:from>
    <xdr:to xmlns:xdr="http://schemas.openxmlformats.org/drawingml/2006/spreadsheetDrawing">
      <xdr:col>24</xdr:col>
      <xdr:colOff>25400</xdr:colOff>
      <xdr:row>59</xdr:row>
      <xdr:rowOff>146050</xdr:rowOff>
    </xdr:to>
    <xdr:cxnSp macro="">
      <xdr:nvCxnSpPr>
        <xdr:cNvPr id="188" name="直線コネクタ 187"/>
        <xdr:cNvCxnSpPr/>
      </xdr:nvCxnSpPr>
      <xdr:spPr>
        <a:xfrm flipV="1">
          <a:off x="3987800" y="100330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149860</xdr:rowOff>
    </xdr:from>
    <xdr:ext cx="762000" cy="259080"/>
    <xdr:sp macro="" textlink="">
      <xdr:nvSpPr>
        <xdr:cNvPr id="189" name="扶助費平均値テキスト"/>
        <xdr:cNvSpPr txBox="1"/>
      </xdr:nvSpPr>
      <xdr:spPr>
        <a:xfrm>
          <a:off x="4914900" y="9579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133350</xdr:rowOff>
    </xdr:from>
    <xdr:to xmlns:xdr="http://schemas.openxmlformats.org/drawingml/2006/spreadsheetDrawing">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146050</xdr:rowOff>
    </xdr:from>
    <xdr:to xmlns:xdr="http://schemas.openxmlformats.org/drawingml/2006/spreadsheetDrawing">
      <xdr:col>19</xdr:col>
      <xdr:colOff>187325</xdr:colOff>
      <xdr:row>60</xdr:row>
      <xdr:rowOff>12700</xdr:rowOff>
    </xdr:to>
    <xdr:cxnSp macro="">
      <xdr:nvCxnSpPr>
        <xdr:cNvPr id="191" name="直線コネクタ 190"/>
        <xdr:cNvCxnSpPr/>
      </xdr:nvCxnSpPr>
      <xdr:spPr>
        <a:xfrm flipV="1">
          <a:off x="3098800" y="10261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95250</xdr:rowOff>
    </xdr:from>
    <xdr:to xmlns:xdr="http://schemas.openxmlformats.org/drawingml/2006/spreadsheetDrawing">
      <xdr:col>20</xdr:col>
      <xdr:colOff>38100</xdr:colOff>
      <xdr:row>59</xdr:row>
      <xdr:rowOff>25400</xdr:rowOff>
    </xdr:to>
    <xdr:sp macro="" textlink="">
      <xdr:nvSpPr>
        <xdr:cNvPr id="192" name="フローチャート: 判断 191"/>
        <xdr:cNvSpPr/>
      </xdr:nvSpPr>
      <xdr:spPr>
        <a:xfrm>
          <a:off x="3937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35560</xdr:rowOff>
    </xdr:from>
    <xdr:ext cx="735965" cy="259080"/>
    <xdr:sp macro="" textlink="">
      <xdr:nvSpPr>
        <xdr:cNvPr id="193" name="テキスト ボックス 192"/>
        <xdr:cNvSpPr txBox="1"/>
      </xdr:nvSpPr>
      <xdr:spPr>
        <a:xfrm>
          <a:off x="3606800" y="9808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12700</xdr:rowOff>
    </xdr:from>
    <xdr:to xmlns:xdr="http://schemas.openxmlformats.org/drawingml/2006/spreadsheetDrawing">
      <xdr:col>15</xdr:col>
      <xdr:colOff>98425</xdr:colOff>
      <xdr:row>60</xdr:row>
      <xdr:rowOff>12700</xdr:rowOff>
    </xdr:to>
    <xdr:cxnSp macro="">
      <xdr:nvCxnSpPr>
        <xdr:cNvPr id="194" name="直線コネクタ 193"/>
        <xdr:cNvCxnSpPr/>
      </xdr:nvCxnSpPr>
      <xdr:spPr>
        <a:xfrm>
          <a:off x="2209800" y="101282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59</xdr:row>
      <xdr:rowOff>0</xdr:rowOff>
    </xdr:from>
    <xdr:to xmlns:xdr="http://schemas.openxmlformats.org/drawingml/2006/spreadsheetDrawing">
      <xdr:col>15</xdr:col>
      <xdr:colOff>149225</xdr:colOff>
      <xdr:row>59</xdr:row>
      <xdr:rowOff>101600</xdr:rowOff>
    </xdr:to>
    <xdr:sp macro="" textlink="">
      <xdr:nvSpPr>
        <xdr:cNvPr id="195" name="フローチャート: 判断 194"/>
        <xdr:cNvSpPr/>
      </xdr:nvSpPr>
      <xdr:spPr>
        <a:xfrm>
          <a:off x="3048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111760</xdr:rowOff>
    </xdr:from>
    <xdr:ext cx="762000" cy="258445"/>
    <xdr:sp macro="" textlink="">
      <xdr:nvSpPr>
        <xdr:cNvPr id="196" name="テキスト ボックス 195"/>
        <xdr:cNvSpPr txBox="1"/>
      </xdr:nvSpPr>
      <xdr:spPr>
        <a:xfrm>
          <a:off x="2717800" y="988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50800</xdr:rowOff>
    </xdr:from>
    <xdr:to xmlns:xdr="http://schemas.openxmlformats.org/drawingml/2006/spreadsheetDrawing">
      <xdr:col>11</xdr:col>
      <xdr:colOff>9525</xdr:colOff>
      <xdr:row>59</xdr:row>
      <xdr:rowOff>12700</xdr:rowOff>
    </xdr:to>
    <xdr:cxnSp macro="">
      <xdr:nvCxnSpPr>
        <xdr:cNvPr id="197" name="直線コネクタ 196"/>
        <xdr:cNvCxnSpPr/>
      </xdr:nvCxnSpPr>
      <xdr:spPr>
        <a:xfrm>
          <a:off x="1320800" y="99949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95250</xdr:rowOff>
    </xdr:from>
    <xdr:to xmlns:xdr="http://schemas.openxmlformats.org/drawingml/2006/spreadsheetDrawing">
      <xdr:col>11</xdr:col>
      <xdr:colOff>60325</xdr:colOff>
      <xdr:row>59</xdr:row>
      <xdr:rowOff>25400</xdr:rowOff>
    </xdr:to>
    <xdr:sp macro="" textlink="">
      <xdr:nvSpPr>
        <xdr:cNvPr id="198" name="フローチャート: 判断 197"/>
        <xdr:cNvSpPr/>
      </xdr:nvSpPr>
      <xdr:spPr>
        <a:xfrm>
          <a:off x="2159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35560</xdr:rowOff>
    </xdr:from>
    <xdr:ext cx="761365" cy="259080"/>
    <xdr:sp macro="" textlink="">
      <xdr:nvSpPr>
        <xdr:cNvPr id="199" name="テキスト ボックス 198"/>
        <xdr:cNvSpPr txBox="1"/>
      </xdr:nvSpPr>
      <xdr:spPr>
        <a:xfrm>
          <a:off x="1828800" y="9808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76200</xdr:rowOff>
    </xdr:from>
    <xdr:to xmlns:xdr="http://schemas.openxmlformats.org/drawingml/2006/spreadsheetDrawing">
      <xdr:col>6</xdr:col>
      <xdr:colOff>171450</xdr:colOff>
      <xdr:row>59</xdr:row>
      <xdr:rowOff>6350</xdr:rowOff>
    </xdr:to>
    <xdr:sp macro="" textlink="">
      <xdr:nvSpPr>
        <xdr:cNvPr id="200" name="フローチャート: 判断 199"/>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162560</xdr:rowOff>
    </xdr:from>
    <xdr:ext cx="761365" cy="259080"/>
    <xdr:sp macro="" textlink="">
      <xdr:nvSpPr>
        <xdr:cNvPr id="201" name="テキスト ボックス 200"/>
        <xdr:cNvSpPr txBox="1"/>
      </xdr:nvSpPr>
      <xdr:spPr>
        <a:xfrm>
          <a:off x="939800" y="1010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38100</xdr:rowOff>
    </xdr:from>
    <xdr:to xmlns:xdr="http://schemas.openxmlformats.org/drawingml/2006/spreadsheetDrawing">
      <xdr:col>24</xdr:col>
      <xdr:colOff>76200</xdr:colOff>
      <xdr:row>58</xdr:row>
      <xdr:rowOff>139700</xdr:rowOff>
    </xdr:to>
    <xdr:sp macro="" textlink="">
      <xdr:nvSpPr>
        <xdr:cNvPr id="207" name="楕円 206"/>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10160</xdr:rowOff>
    </xdr:from>
    <xdr:ext cx="762000" cy="259080"/>
    <xdr:sp macro="" textlink="">
      <xdr:nvSpPr>
        <xdr:cNvPr id="208" name="扶助費該当値テキスト"/>
        <xdr:cNvSpPr txBox="1"/>
      </xdr:nvSpPr>
      <xdr:spPr>
        <a:xfrm>
          <a:off x="49149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95250</xdr:rowOff>
    </xdr:from>
    <xdr:to xmlns:xdr="http://schemas.openxmlformats.org/drawingml/2006/spreadsheetDrawing">
      <xdr:col>20</xdr:col>
      <xdr:colOff>38100</xdr:colOff>
      <xdr:row>60</xdr:row>
      <xdr:rowOff>25400</xdr:rowOff>
    </xdr:to>
    <xdr:sp macro="" textlink="">
      <xdr:nvSpPr>
        <xdr:cNvPr id="209" name="楕円 208"/>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10160</xdr:rowOff>
    </xdr:from>
    <xdr:ext cx="735965" cy="259080"/>
    <xdr:sp macro="" textlink="">
      <xdr:nvSpPr>
        <xdr:cNvPr id="210" name="テキスト ボックス 209"/>
        <xdr:cNvSpPr txBox="1"/>
      </xdr:nvSpPr>
      <xdr:spPr>
        <a:xfrm>
          <a:off x="3606800" y="10297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133350</xdr:rowOff>
    </xdr:from>
    <xdr:to xmlns:xdr="http://schemas.openxmlformats.org/drawingml/2006/spreadsheetDrawing">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48260</xdr:rowOff>
    </xdr:from>
    <xdr:ext cx="762000" cy="259080"/>
    <xdr:sp macro="" textlink="">
      <xdr:nvSpPr>
        <xdr:cNvPr id="212" name="テキスト ボックス 211"/>
        <xdr:cNvSpPr txBox="1"/>
      </xdr:nvSpPr>
      <xdr:spPr>
        <a:xfrm>
          <a:off x="2717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133350</xdr:rowOff>
    </xdr:from>
    <xdr:to xmlns:xdr="http://schemas.openxmlformats.org/drawingml/2006/spreadsheetDrawing">
      <xdr:col>11</xdr:col>
      <xdr:colOff>60325</xdr:colOff>
      <xdr:row>59</xdr:row>
      <xdr:rowOff>63500</xdr:rowOff>
    </xdr:to>
    <xdr:sp macro="" textlink="">
      <xdr:nvSpPr>
        <xdr:cNvPr id="213" name="楕円 212"/>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48260</xdr:rowOff>
    </xdr:from>
    <xdr:ext cx="761365" cy="259080"/>
    <xdr:sp macro="" textlink="">
      <xdr:nvSpPr>
        <xdr:cNvPr id="214" name="テキスト ボックス 213"/>
        <xdr:cNvSpPr txBox="1"/>
      </xdr:nvSpPr>
      <xdr:spPr>
        <a:xfrm>
          <a:off x="1828800" y="1016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0</xdr:rowOff>
    </xdr:from>
    <xdr:to xmlns:xdr="http://schemas.openxmlformats.org/drawingml/2006/spreadsheetDrawing">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111760</xdr:rowOff>
    </xdr:from>
    <xdr:ext cx="761365" cy="258445"/>
    <xdr:sp macro="" textlink="">
      <xdr:nvSpPr>
        <xdr:cNvPr id="216" name="テキスト ボックス 215"/>
        <xdr:cNvSpPr txBox="1"/>
      </xdr:nvSpPr>
      <xdr:spPr>
        <a:xfrm>
          <a:off x="939800" y="971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介護保険事業や後期高齢者医療事業への繰出金の減などにより、経常収支比率は</a:t>
          </a:r>
          <a:r>
            <a:rPr kumimoji="1" lang="en-US" altLang="ja-JP" sz="1200">
              <a:solidFill>
                <a:sysClr val="windowText" lastClr="000000"/>
              </a:solidFill>
              <a:latin typeface="ＭＳ Ｐゴシック"/>
              <a:ea typeface="ＭＳ Ｐゴシック"/>
            </a:rPr>
            <a:t>8.0</a:t>
          </a:r>
          <a:r>
            <a:rPr kumimoji="1" lang="ja-JP" altLang="en-US" sz="1200">
              <a:solidFill>
                <a:sysClr val="windowText" lastClr="000000"/>
              </a:solidFill>
              <a:latin typeface="ＭＳ Ｐゴシック"/>
              <a:ea typeface="ＭＳ Ｐゴシック"/>
            </a:rPr>
            <a:t>％改善した。</a:t>
          </a:r>
        </a:p>
        <a:p>
          <a:r>
            <a:rPr kumimoji="1" lang="ja-JP" altLang="en-US" sz="1200">
              <a:solidFill>
                <a:sysClr val="windowText" lastClr="000000"/>
              </a:solidFill>
              <a:latin typeface="ＭＳ Ｐゴシック"/>
              <a:ea typeface="ＭＳ Ｐゴシック"/>
            </a:rPr>
            <a:t>　しかし、類似団体の平均と比べると依然として大きく上回る状況であるため、今後、経費の節減をはじめ、独立採算の原則に立ち返った料金の適正化を図るなど、普通会計への負担軽減に努めていく。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59</xdr:row>
      <xdr:rowOff>85090</xdr:rowOff>
    </xdr:to>
    <xdr:cxnSp macro="">
      <xdr:nvCxnSpPr>
        <xdr:cNvPr id="244" name="直線コネクタ 243"/>
        <xdr:cNvCxnSpPr/>
      </xdr:nvCxnSpPr>
      <xdr:spPr>
        <a:xfrm flipV="1">
          <a:off x="16510000" y="909574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57150</xdr:rowOff>
    </xdr:from>
    <xdr:ext cx="762000" cy="259080"/>
    <xdr:sp macro="" textlink="">
      <xdr:nvSpPr>
        <xdr:cNvPr id="245" name="その他最小値テキスト"/>
        <xdr:cNvSpPr txBox="1"/>
      </xdr:nvSpPr>
      <xdr:spPr>
        <a:xfrm>
          <a:off x="16598900" y="1017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85090</xdr:rowOff>
    </xdr:from>
    <xdr:to xmlns:xdr="http://schemas.openxmlformats.org/drawingml/2006/spreadsheetDrawing">
      <xdr:col>82</xdr:col>
      <xdr:colOff>196850</xdr:colOff>
      <xdr:row>59</xdr:row>
      <xdr:rowOff>85090</xdr:rowOff>
    </xdr:to>
    <xdr:cxnSp macro="">
      <xdr:nvCxnSpPr>
        <xdr:cNvPr id="246" name="直線コネクタ 245"/>
        <xdr:cNvCxnSpPr/>
      </xdr:nvCxnSpPr>
      <xdr:spPr>
        <a:xfrm>
          <a:off x="164211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95250</xdr:rowOff>
    </xdr:from>
    <xdr:ext cx="762000" cy="259080"/>
    <xdr:sp macro="" textlink="">
      <xdr:nvSpPr>
        <xdr:cNvPr id="247"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196850</xdr:colOff>
      <xdr:row>53</xdr:row>
      <xdr:rowOff>8890</xdr:rowOff>
    </xdr:to>
    <xdr:cxnSp macro="">
      <xdr:nvCxnSpPr>
        <xdr:cNvPr id="248" name="直線コネクタ 247"/>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107950</xdr:rowOff>
    </xdr:from>
    <xdr:to xmlns:xdr="http://schemas.openxmlformats.org/drawingml/2006/spreadsheetDrawing">
      <xdr:col>82</xdr:col>
      <xdr:colOff>107950</xdr:colOff>
      <xdr:row>61</xdr:row>
      <xdr:rowOff>31750</xdr:rowOff>
    </xdr:to>
    <xdr:cxnSp macro="">
      <xdr:nvCxnSpPr>
        <xdr:cNvPr id="249" name="直線コネクタ 248"/>
        <xdr:cNvCxnSpPr/>
      </xdr:nvCxnSpPr>
      <xdr:spPr>
        <a:xfrm flipV="1">
          <a:off x="15671800" y="9880600"/>
          <a:ext cx="8382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142240</xdr:rowOff>
    </xdr:from>
    <xdr:ext cx="762000" cy="259080"/>
    <xdr:sp macro="" textlink="">
      <xdr:nvSpPr>
        <xdr:cNvPr id="250" name="その他平均値テキスト"/>
        <xdr:cNvSpPr txBox="1"/>
      </xdr:nvSpPr>
      <xdr:spPr>
        <a:xfrm>
          <a:off x="16598900" y="9400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125730</xdr:rowOff>
    </xdr:from>
    <xdr:to xmlns:xdr="http://schemas.openxmlformats.org/drawingml/2006/spreadsheetDrawing">
      <xdr:col>82</xdr:col>
      <xdr:colOff>158750</xdr:colOff>
      <xdr:row>56</xdr:row>
      <xdr:rowOff>55880</xdr:rowOff>
    </xdr:to>
    <xdr:sp macro="" textlink="">
      <xdr:nvSpPr>
        <xdr:cNvPr id="251" name="フローチャート: 判断 250"/>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43180</xdr:rowOff>
    </xdr:from>
    <xdr:to xmlns:xdr="http://schemas.openxmlformats.org/drawingml/2006/spreadsheetDrawing">
      <xdr:col>78</xdr:col>
      <xdr:colOff>69850</xdr:colOff>
      <xdr:row>61</xdr:row>
      <xdr:rowOff>31750</xdr:rowOff>
    </xdr:to>
    <xdr:cxnSp macro="">
      <xdr:nvCxnSpPr>
        <xdr:cNvPr id="252" name="直線コネクタ 251"/>
        <xdr:cNvCxnSpPr/>
      </xdr:nvCxnSpPr>
      <xdr:spPr>
        <a:xfrm>
          <a:off x="14782800" y="103301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68580</xdr:rowOff>
    </xdr:from>
    <xdr:to xmlns:xdr="http://schemas.openxmlformats.org/drawingml/2006/spreadsheetDrawing">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8890</xdr:rowOff>
    </xdr:from>
    <xdr:ext cx="736600" cy="258445"/>
    <xdr:sp macro="" textlink="">
      <xdr:nvSpPr>
        <xdr:cNvPr id="254" name="テキスト ボックス 253"/>
        <xdr:cNvSpPr txBox="1"/>
      </xdr:nvSpPr>
      <xdr:spPr>
        <a:xfrm>
          <a:off x="15290800" y="9438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35560</xdr:rowOff>
    </xdr:from>
    <xdr:to xmlns:xdr="http://schemas.openxmlformats.org/drawingml/2006/spreadsheetDrawing">
      <xdr:col>73</xdr:col>
      <xdr:colOff>180975</xdr:colOff>
      <xdr:row>60</xdr:row>
      <xdr:rowOff>43180</xdr:rowOff>
    </xdr:to>
    <xdr:cxnSp macro="">
      <xdr:nvCxnSpPr>
        <xdr:cNvPr id="255" name="直線コネクタ 254"/>
        <xdr:cNvCxnSpPr/>
      </xdr:nvCxnSpPr>
      <xdr:spPr>
        <a:xfrm>
          <a:off x="13893800" y="10322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56" name="フローチャート: 判断 255"/>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46990</xdr:rowOff>
    </xdr:from>
    <xdr:ext cx="762000" cy="259080"/>
    <xdr:sp macro="" textlink="">
      <xdr:nvSpPr>
        <xdr:cNvPr id="257" name="テキスト ボックス 256"/>
        <xdr:cNvSpPr txBox="1"/>
      </xdr:nvSpPr>
      <xdr:spPr>
        <a:xfrm>
          <a:off x="14401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35560</xdr:rowOff>
    </xdr:from>
    <xdr:to xmlns:xdr="http://schemas.openxmlformats.org/drawingml/2006/spreadsheetDrawing">
      <xdr:col>69</xdr:col>
      <xdr:colOff>92075</xdr:colOff>
      <xdr:row>60</xdr:row>
      <xdr:rowOff>104140</xdr:rowOff>
    </xdr:to>
    <xdr:cxnSp macro="">
      <xdr:nvCxnSpPr>
        <xdr:cNvPr id="258" name="直線コネクタ 257"/>
        <xdr:cNvCxnSpPr/>
      </xdr:nvCxnSpPr>
      <xdr:spPr>
        <a:xfrm flipV="1">
          <a:off x="13004800" y="103225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61365" cy="259080"/>
    <xdr:sp macro="" textlink="">
      <xdr:nvSpPr>
        <xdr:cNvPr id="260" name="テキスト ボックス 259"/>
        <xdr:cNvSpPr txBox="1"/>
      </xdr:nvSpPr>
      <xdr:spPr>
        <a:xfrm>
          <a:off x="13512800" y="952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3810</xdr:rowOff>
    </xdr:from>
    <xdr:to xmlns:xdr="http://schemas.openxmlformats.org/drawingml/2006/spreadsheetDrawing">
      <xdr:col>65</xdr:col>
      <xdr:colOff>53975</xdr:colOff>
      <xdr:row>57</xdr:row>
      <xdr:rowOff>105410</xdr:rowOff>
    </xdr:to>
    <xdr:sp macro="" textlink="">
      <xdr:nvSpPr>
        <xdr:cNvPr id="261" name="フローチャート: 判断 260"/>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115570</xdr:rowOff>
    </xdr:from>
    <xdr:ext cx="762000" cy="259080"/>
    <xdr:sp macro="" textlink="">
      <xdr:nvSpPr>
        <xdr:cNvPr id="262" name="テキスト ボックス 261"/>
        <xdr:cNvSpPr txBox="1"/>
      </xdr:nvSpPr>
      <xdr:spPr>
        <a:xfrm>
          <a:off x="12623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29210</xdr:rowOff>
    </xdr:from>
    <xdr:ext cx="762000" cy="258445"/>
    <xdr:sp macro="" textlink="">
      <xdr:nvSpPr>
        <xdr:cNvPr id="269" name="その他該当値テキスト"/>
        <xdr:cNvSpPr txBox="1"/>
      </xdr:nvSpPr>
      <xdr:spPr>
        <a:xfrm>
          <a:off x="165989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152400</xdr:rowOff>
    </xdr:from>
    <xdr:to xmlns:xdr="http://schemas.openxmlformats.org/drawingml/2006/spreadsheetDrawing">
      <xdr:col>78</xdr:col>
      <xdr:colOff>120650</xdr:colOff>
      <xdr:row>61</xdr:row>
      <xdr:rowOff>82550</xdr:rowOff>
    </xdr:to>
    <xdr:sp macro="" textlink="">
      <xdr:nvSpPr>
        <xdr:cNvPr id="270" name="楕円 269"/>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67310</xdr:rowOff>
    </xdr:from>
    <xdr:ext cx="736600" cy="259080"/>
    <xdr:sp macro="" textlink="">
      <xdr:nvSpPr>
        <xdr:cNvPr id="271" name="テキスト ボックス 270"/>
        <xdr:cNvSpPr txBox="1"/>
      </xdr:nvSpPr>
      <xdr:spPr>
        <a:xfrm>
          <a:off x="15290800" y="1052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163830</xdr:rowOff>
    </xdr:from>
    <xdr:to xmlns:xdr="http://schemas.openxmlformats.org/drawingml/2006/spreadsheetDrawing">
      <xdr:col>74</xdr:col>
      <xdr:colOff>31750</xdr:colOff>
      <xdr:row>60</xdr:row>
      <xdr:rowOff>93980</xdr:rowOff>
    </xdr:to>
    <xdr:sp macro="" textlink="">
      <xdr:nvSpPr>
        <xdr:cNvPr id="272" name="楕円 271"/>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78740</xdr:rowOff>
    </xdr:from>
    <xdr:ext cx="762000" cy="259080"/>
    <xdr:sp macro="" textlink="">
      <xdr:nvSpPr>
        <xdr:cNvPr id="273" name="テキスト ボックス 272"/>
        <xdr:cNvSpPr txBox="1"/>
      </xdr:nvSpPr>
      <xdr:spPr>
        <a:xfrm>
          <a:off x="14401800" y="1036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156210</xdr:rowOff>
    </xdr:from>
    <xdr:to xmlns:xdr="http://schemas.openxmlformats.org/drawingml/2006/spreadsheetDrawing">
      <xdr:col>69</xdr:col>
      <xdr:colOff>142875</xdr:colOff>
      <xdr:row>60</xdr:row>
      <xdr:rowOff>86360</xdr:rowOff>
    </xdr:to>
    <xdr:sp macro="" textlink="">
      <xdr:nvSpPr>
        <xdr:cNvPr id="274" name="楕円 273"/>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71120</xdr:rowOff>
    </xdr:from>
    <xdr:ext cx="761365" cy="259080"/>
    <xdr:sp macro="" textlink="">
      <xdr:nvSpPr>
        <xdr:cNvPr id="275" name="テキスト ボックス 274"/>
        <xdr:cNvSpPr txBox="1"/>
      </xdr:nvSpPr>
      <xdr:spPr>
        <a:xfrm>
          <a:off x="13512800" y="1035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53340</xdr:rowOff>
    </xdr:from>
    <xdr:to xmlns:xdr="http://schemas.openxmlformats.org/drawingml/2006/spreadsheetDrawing">
      <xdr:col>65</xdr:col>
      <xdr:colOff>53975</xdr:colOff>
      <xdr:row>60</xdr:row>
      <xdr:rowOff>154940</xdr:rowOff>
    </xdr:to>
    <xdr:sp macro="" textlink="">
      <xdr:nvSpPr>
        <xdr:cNvPr id="276" name="楕円 275"/>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139700</xdr:rowOff>
    </xdr:from>
    <xdr:ext cx="762000" cy="259080"/>
    <xdr:sp macro="" textlink="">
      <xdr:nvSpPr>
        <xdr:cNvPr id="277" name="テキスト ボックス 276"/>
        <xdr:cNvSpPr txBox="1"/>
      </xdr:nvSpPr>
      <xdr:spPr>
        <a:xfrm>
          <a:off x="12623800" y="1042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一部事務組合に対する負担金や各種補助金の増などにより、経常収支比率は</a:t>
          </a:r>
          <a:r>
            <a:rPr kumimoji="1" lang="en-US" altLang="ja-JP" sz="1200">
              <a:solidFill>
                <a:sysClr val="windowText" lastClr="000000"/>
              </a:solidFill>
              <a:latin typeface="ＭＳ Ｐゴシック"/>
              <a:ea typeface="ＭＳ Ｐゴシック"/>
            </a:rPr>
            <a:t>6.3</a:t>
          </a:r>
          <a:r>
            <a:rPr kumimoji="1" lang="ja-JP" altLang="en-US" sz="1200">
              <a:solidFill>
                <a:sysClr val="windowText" lastClr="000000"/>
              </a:solidFill>
              <a:latin typeface="ＭＳ Ｐゴシック"/>
              <a:ea typeface="ＭＳ Ｐゴシック"/>
            </a:rPr>
            <a:t>％上昇した。</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今一度、補助金本来の意義、必要性を再検討し、事業効果を明確に立証できない補助金を廃止するなど、内容の見直しを進めていく。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3" name="テキスト ボックス 292"/>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5" name="テキスト ボックス 294"/>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7" name="テキスト ボックス 296"/>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9" name="テキスト ボックス 298"/>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113030</xdr:rowOff>
    </xdr:from>
    <xdr:to xmlns:xdr="http://schemas.openxmlformats.org/drawingml/2006/spreadsheetDrawing">
      <xdr:col>82</xdr:col>
      <xdr:colOff>107950</xdr:colOff>
      <xdr:row>40</xdr:row>
      <xdr:rowOff>109220</xdr:rowOff>
    </xdr:to>
    <xdr:cxnSp macro="">
      <xdr:nvCxnSpPr>
        <xdr:cNvPr id="302" name="直線コネクタ 301"/>
        <xdr:cNvCxnSpPr/>
      </xdr:nvCxnSpPr>
      <xdr:spPr>
        <a:xfrm flipV="1">
          <a:off x="16510000" y="5942330"/>
          <a:ext cx="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80645</xdr:rowOff>
    </xdr:from>
    <xdr:ext cx="762000" cy="259080"/>
    <xdr:sp macro="" textlink="">
      <xdr:nvSpPr>
        <xdr:cNvPr id="303" name="補助費等最小値テキスト"/>
        <xdr:cNvSpPr txBox="1"/>
      </xdr:nvSpPr>
      <xdr:spPr>
        <a:xfrm>
          <a:off x="16598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109220</xdr:rowOff>
    </xdr:from>
    <xdr:to xmlns:xdr="http://schemas.openxmlformats.org/drawingml/2006/spreadsheetDrawing">
      <xdr:col>82</xdr:col>
      <xdr:colOff>196850</xdr:colOff>
      <xdr:row>40</xdr:row>
      <xdr:rowOff>109220</xdr:rowOff>
    </xdr:to>
    <xdr:cxnSp macro="">
      <xdr:nvCxnSpPr>
        <xdr:cNvPr id="304" name="直線コネクタ 303"/>
        <xdr:cNvCxnSpPr/>
      </xdr:nvCxnSpPr>
      <xdr:spPr>
        <a:xfrm>
          <a:off x="16421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27940</xdr:rowOff>
    </xdr:from>
    <xdr:ext cx="762000" cy="259080"/>
    <xdr:sp macro="" textlink="">
      <xdr:nvSpPr>
        <xdr:cNvPr id="305" name="補助費等最大値テキスト"/>
        <xdr:cNvSpPr txBox="1"/>
      </xdr:nvSpPr>
      <xdr:spPr>
        <a:xfrm>
          <a:off x="16598900" y="568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113030</xdr:rowOff>
    </xdr:from>
    <xdr:to xmlns:xdr="http://schemas.openxmlformats.org/drawingml/2006/spreadsheetDrawing">
      <xdr:col>82</xdr:col>
      <xdr:colOff>196850</xdr:colOff>
      <xdr:row>34</xdr:row>
      <xdr:rowOff>113030</xdr:rowOff>
    </xdr:to>
    <xdr:cxnSp macro="">
      <xdr:nvCxnSpPr>
        <xdr:cNvPr id="306" name="直線コネクタ 305"/>
        <xdr:cNvCxnSpPr/>
      </xdr:nvCxnSpPr>
      <xdr:spPr>
        <a:xfrm>
          <a:off x="16421100" y="59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67310</xdr:rowOff>
    </xdr:from>
    <xdr:to xmlns:xdr="http://schemas.openxmlformats.org/drawingml/2006/spreadsheetDrawing">
      <xdr:col>82</xdr:col>
      <xdr:colOff>107950</xdr:colOff>
      <xdr:row>36</xdr:row>
      <xdr:rowOff>12700</xdr:rowOff>
    </xdr:to>
    <xdr:cxnSp macro="">
      <xdr:nvCxnSpPr>
        <xdr:cNvPr id="307" name="直線コネクタ 306"/>
        <xdr:cNvCxnSpPr/>
      </xdr:nvCxnSpPr>
      <xdr:spPr>
        <a:xfrm>
          <a:off x="15671800" y="5896610"/>
          <a:ext cx="8382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08" name="補助費等平均値テキスト"/>
        <xdr:cNvSpPr txBox="1"/>
      </xdr:nvSpPr>
      <xdr:spPr>
        <a:xfrm>
          <a:off x="16598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09" name="フローチャート: 判断 308"/>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67310</xdr:rowOff>
    </xdr:from>
    <xdr:to xmlns:xdr="http://schemas.openxmlformats.org/drawingml/2006/spreadsheetDrawing">
      <xdr:col>78</xdr:col>
      <xdr:colOff>69850</xdr:colOff>
      <xdr:row>34</xdr:row>
      <xdr:rowOff>90170</xdr:rowOff>
    </xdr:to>
    <xdr:cxnSp macro="">
      <xdr:nvCxnSpPr>
        <xdr:cNvPr id="310" name="直線コネクタ 309"/>
        <xdr:cNvCxnSpPr/>
      </xdr:nvCxnSpPr>
      <xdr:spPr>
        <a:xfrm flipV="1">
          <a:off x="14782800" y="58966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2" name="テキスト ボックス 311"/>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72390</xdr:rowOff>
    </xdr:from>
    <xdr:to xmlns:xdr="http://schemas.openxmlformats.org/drawingml/2006/spreadsheetDrawing">
      <xdr:col>73</xdr:col>
      <xdr:colOff>180975</xdr:colOff>
      <xdr:row>34</xdr:row>
      <xdr:rowOff>90170</xdr:rowOff>
    </xdr:to>
    <xdr:cxnSp macro="">
      <xdr:nvCxnSpPr>
        <xdr:cNvPr id="313" name="直線コネクタ 312"/>
        <xdr:cNvCxnSpPr/>
      </xdr:nvCxnSpPr>
      <xdr:spPr>
        <a:xfrm>
          <a:off x="13893800" y="59016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5" name="テキスト ボックス 31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72390</xdr:rowOff>
    </xdr:from>
    <xdr:to xmlns:xdr="http://schemas.openxmlformats.org/drawingml/2006/spreadsheetDrawing">
      <xdr:col>69</xdr:col>
      <xdr:colOff>92075</xdr:colOff>
      <xdr:row>34</xdr:row>
      <xdr:rowOff>122555</xdr:rowOff>
    </xdr:to>
    <xdr:cxnSp macro="">
      <xdr:nvCxnSpPr>
        <xdr:cNvPr id="316" name="直線コネクタ 315"/>
        <xdr:cNvCxnSpPr/>
      </xdr:nvCxnSpPr>
      <xdr:spPr>
        <a:xfrm flipV="1">
          <a:off x="13004800" y="59016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17" name="フローチャート: 判断 316"/>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61365" cy="258445"/>
    <xdr:sp macro="" textlink="">
      <xdr:nvSpPr>
        <xdr:cNvPr id="318" name="テキスト ボックス 317"/>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9" name="フローチャート: 判断 318"/>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20" name="テキスト ボックス 319"/>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133350</xdr:rowOff>
    </xdr:from>
    <xdr:to xmlns:xdr="http://schemas.openxmlformats.org/drawingml/2006/spreadsheetDrawing">
      <xdr:col>82</xdr:col>
      <xdr:colOff>158750</xdr:colOff>
      <xdr:row>36</xdr:row>
      <xdr:rowOff>63500</xdr:rowOff>
    </xdr:to>
    <xdr:sp macro="" textlink="">
      <xdr:nvSpPr>
        <xdr:cNvPr id="326" name="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149860</xdr:rowOff>
    </xdr:from>
    <xdr:ext cx="762000" cy="259080"/>
    <xdr:sp macro="" textlink="">
      <xdr:nvSpPr>
        <xdr:cNvPr id="327" name="補助費等該当値テキスト"/>
        <xdr:cNvSpPr txBox="1"/>
      </xdr:nvSpPr>
      <xdr:spPr>
        <a:xfrm>
          <a:off x="165989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16510</xdr:rowOff>
    </xdr:from>
    <xdr:to xmlns:xdr="http://schemas.openxmlformats.org/drawingml/2006/spreadsheetDrawing">
      <xdr:col>78</xdr:col>
      <xdr:colOff>120650</xdr:colOff>
      <xdr:row>34</xdr:row>
      <xdr:rowOff>118110</xdr:rowOff>
    </xdr:to>
    <xdr:sp macro="" textlink="">
      <xdr:nvSpPr>
        <xdr:cNvPr id="328" name="楕円 327"/>
        <xdr:cNvSpPr/>
      </xdr:nvSpPr>
      <xdr:spPr>
        <a:xfrm>
          <a:off x="156210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128270</xdr:rowOff>
    </xdr:from>
    <xdr:ext cx="736600" cy="259080"/>
    <xdr:sp macro="" textlink="">
      <xdr:nvSpPr>
        <xdr:cNvPr id="329" name="テキスト ボックス 328"/>
        <xdr:cNvSpPr txBox="1"/>
      </xdr:nvSpPr>
      <xdr:spPr>
        <a:xfrm>
          <a:off x="15290800" y="5614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39370</xdr:rowOff>
    </xdr:from>
    <xdr:to xmlns:xdr="http://schemas.openxmlformats.org/drawingml/2006/spreadsheetDrawing">
      <xdr:col>74</xdr:col>
      <xdr:colOff>31750</xdr:colOff>
      <xdr:row>34</xdr:row>
      <xdr:rowOff>140970</xdr:rowOff>
    </xdr:to>
    <xdr:sp macro="" textlink="">
      <xdr:nvSpPr>
        <xdr:cNvPr id="330" name="楕円 329"/>
        <xdr:cNvSpPr/>
      </xdr:nvSpPr>
      <xdr:spPr>
        <a:xfrm>
          <a:off x="147320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151130</xdr:rowOff>
    </xdr:from>
    <xdr:ext cx="762000" cy="259080"/>
    <xdr:sp macro="" textlink="">
      <xdr:nvSpPr>
        <xdr:cNvPr id="331" name="テキスト ボックス 330"/>
        <xdr:cNvSpPr txBox="1"/>
      </xdr:nvSpPr>
      <xdr:spPr>
        <a:xfrm>
          <a:off x="14401800" y="563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21590</xdr:rowOff>
    </xdr:from>
    <xdr:to xmlns:xdr="http://schemas.openxmlformats.org/drawingml/2006/spreadsheetDrawing">
      <xdr:col>69</xdr:col>
      <xdr:colOff>142875</xdr:colOff>
      <xdr:row>34</xdr:row>
      <xdr:rowOff>123190</xdr:rowOff>
    </xdr:to>
    <xdr:sp macro="" textlink="">
      <xdr:nvSpPr>
        <xdr:cNvPr id="332" name="楕円 331"/>
        <xdr:cNvSpPr/>
      </xdr:nvSpPr>
      <xdr:spPr>
        <a:xfrm>
          <a:off x="138430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133350</xdr:rowOff>
    </xdr:from>
    <xdr:ext cx="761365" cy="258445"/>
    <xdr:sp macro="" textlink="">
      <xdr:nvSpPr>
        <xdr:cNvPr id="333" name="テキスト ボックス 332"/>
        <xdr:cNvSpPr txBox="1"/>
      </xdr:nvSpPr>
      <xdr:spPr>
        <a:xfrm>
          <a:off x="13512800" y="5619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71755</xdr:rowOff>
    </xdr:from>
    <xdr:to xmlns:xdr="http://schemas.openxmlformats.org/drawingml/2006/spreadsheetDrawing">
      <xdr:col>65</xdr:col>
      <xdr:colOff>53975</xdr:colOff>
      <xdr:row>35</xdr:row>
      <xdr:rowOff>1905</xdr:rowOff>
    </xdr:to>
    <xdr:sp macro="" textlink="">
      <xdr:nvSpPr>
        <xdr:cNvPr id="334" name="楕円 333"/>
        <xdr:cNvSpPr/>
      </xdr:nvSpPr>
      <xdr:spPr>
        <a:xfrm>
          <a:off x="129540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12065</xdr:rowOff>
    </xdr:from>
    <xdr:ext cx="762000" cy="259080"/>
    <xdr:sp macro="" textlink="">
      <xdr:nvSpPr>
        <xdr:cNvPr id="335" name="テキスト ボックス 334"/>
        <xdr:cNvSpPr txBox="1"/>
      </xdr:nvSpPr>
      <xdr:spPr>
        <a:xfrm>
          <a:off x="12623800" y="566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過去の高金利地方債の償還が順次終了してきているものの、後年度に</a:t>
          </a:r>
          <a:r>
            <a:rPr kumimoji="1" lang="en-US" altLang="ja-JP" sz="1200">
              <a:solidFill>
                <a:sysClr val="windowText" lastClr="000000"/>
              </a:solidFill>
              <a:latin typeface="ＭＳ Ｐゴシック"/>
              <a:ea typeface="ＭＳ Ｐゴシック"/>
            </a:rPr>
            <a:t>100</a:t>
          </a:r>
          <a:r>
            <a:rPr kumimoji="1" lang="ja-JP" altLang="en-US" sz="1200">
              <a:solidFill>
                <a:sysClr val="windowText" lastClr="000000"/>
              </a:solidFill>
              <a:latin typeface="ＭＳ Ｐゴシック"/>
              <a:ea typeface="ＭＳ Ｐゴシック"/>
            </a:rPr>
            <a:t>％交付税算入される臨時財政対策債の多額の償還が順次始まっており、臨時財政対策債の償還額は＋</a:t>
          </a:r>
          <a:r>
            <a:rPr kumimoji="1" lang="en-US" altLang="ja-JP" sz="1200">
              <a:solidFill>
                <a:sysClr val="windowText" lastClr="000000"/>
              </a:solidFill>
              <a:latin typeface="ＭＳ Ｐゴシック"/>
              <a:ea typeface="ＭＳ Ｐゴシック"/>
            </a:rPr>
            <a:t>21</a:t>
          </a:r>
          <a:r>
            <a:rPr kumimoji="1" lang="ja-JP" altLang="en-US" sz="1200">
              <a:solidFill>
                <a:sysClr val="windowText" lastClr="000000"/>
              </a:solidFill>
              <a:latin typeface="ＭＳ Ｐゴシック"/>
              <a:ea typeface="ＭＳ Ｐゴシック"/>
            </a:rPr>
            <a:t>百万円となった。この影響などにより、経常経費充当一般財源は＋</a:t>
          </a:r>
          <a:r>
            <a:rPr kumimoji="1" lang="en-US" altLang="ja-JP" sz="1200">
              <a:solidFill>
                <a:sysClr val="windowText" lastClr="000000"/>
              </a:solidFill>
              <a:latin typeface="ＭＳ Ｐゴシック"/>
              <a:ea typeface="ＭＳ Ｐゴシック"/>
            </a:rPr>
            <a:t>18</a:t>
          </a:r>
          <a:r>
            <a:rPr kumimoji="1" lang="ja-JP" altLang="en-US" sz="1200">
              <a:solidFill>
                <a:sysClr val="windowText" lastClr="000000"/>
              </a:solidFill>
              <a:latin typeface="ＭＳ Ｐゴシック"/>
              <a:ea typeface="ＭＳ Ｐゴシック"/>
            </a:rPr>
            <a:t>百万円となったが、経常収支比率は</a:t>
          </a:r>
          <a:r>
            <a:rPr kumimoji="1" lang="en-US" altLang="ja-JP" sz="1200">
              <a:solidFill>
                <a:sysClr val="windowText" lastClr="000000"/>
              </a:solidFill>
              <a:latin typeface="ＭＳ Ｐゴシック"/>
              <a:ea typeface="ＭＳ Ｐゴシック"/>
            </a:rPr>
            <a:t>0.8</a:t>
          </a:r>
          <a:r>
            <a:rPr kumimoji="1" lang="ja-JP" altLang="en-US" sz="1200">
              <a:solidFill>
                <a:sysClr val="windowText" lastClr="000000"/>
              </a:solidFill>
              <a:latin typeface="ＭＳ Ｐゴシック"/>
              <a:ea typeface="ＭＳ Ｐゴシック"/>
            </a:rPr>
            <a:t>％改善した。</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今後、起債の峻別を図り、また、繰上償還を実施することで比率の平準化に努める。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1" name="テキスト ボックス 350"/>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3" name="テキスト ボックス 352"/>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5" name="テキスト ボックス 354"/>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7" name="テキスト ボックス 356"/>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59" name="テキスト ボックス 358"/>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113030</xdr:rowOff>
    </xdr:from>
    <xdr:to xmlns:xdr="http://schemas.openxmlformats.org/drawingml/2006/spreadsheetDrawing">
      <xdr:col>24</xdr:col>
      <xdr:colOff>25400</xdr:colOff>
      <xdr:row>81</xdr:row>
      <xdr:rowOff>88265</xdr:rowOff>
    </xdr:to>
    <xdr:cxnSp macro="">
      <xdr:nvCxnSpPr>
        <xdr:cNvPr id="361" name="直線コネクタ 360"/>
        <xdr:cNvCxnSpPr/>
      </xdr:nvCxnSpPr>
      <xdr:spPr>
        <a:xfrm flipV="1">
          <a:off x="4826000" y="1245743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60325</xdr:rowOff>
    </xdr:from>
    <xdr:ext cx="762000" cy="259080"/>
    <xdr:sp macro="" textlink="">
      <xdr:nvSpPr>
        <xdr:cNvPr id="362" name="公債費最小値テキスト"/>
        <xdr:cNvSpPr txBox="1"/>
      </xdr:nvSpPr>
      <xdr:spPr>
        <a:xfrm>
          <a:off x="4914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88265</xdr:rowOff>
    </xdr:from>
    <xdr:to xmlns:xdr="http://schemas.openxmlformats.org/drawingml/2006/spreadsheetDrawing">
      <xdr:col>24</xdr:col>
      <xdr:colOff>114300</xdr:colOff>
      <xdr:row>81</xdr:row>
      <xdr:rowOff>88265</xdr:rowOff>
    </xdr:to>
    <xdr:cxnSp macro="">
      <xdr:nvCxnSpPr>
        <xdr:cNvPr id="363" name="直線コネクタ 362"/>
        <xdr:cNvCxnSpPr/>
      </xdr:nvCxnSpPr>
      <xdr:spPr>
        <a:xfrm>
          <a:off x="4737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27940</xdr:rowOff>
    </xdr:from>
    <xdr:ext cx="762000" cy="259080"/>
    <xdr:sp macro="" textlink="">
      <xdr:nvSpPr>
        <xdr:cNvPr id="364" name="公債費最大値テキスト"/>
        <xdr:cNvSpPr txBox="1"/>
      </xdr:nvSpPr>
      <xdr:spPr>
        <a:xfrm>
          <a:off x="4914900" y="1220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113030</xdr:rowOff>
    </xdr:from>
    <xdr:to xmlns:xdr="http://schemas.openxmlformats.org/drawingml/2006/spreadsheetDrawing">
      <xdr:col>24</xdr:col>
      <xdr:colOff>114300</xdr:colOff>
      <xdr:row>72</xdr:row>
      <xdr:rowOff>113030</xdr:rowOff>
    </xdr:to>
    <xdr:cxnSp macro="">
      <xdr:nvCxnSpPr>
        <xdr:cNvPr id="365" name="直線コネクタ 364"/>
        <xdr:cNvCxnSpPr/>
      </xdr:nvCxnSpPr>
      <xdr:spPr>
        <a:xfrm>
          <a:off x="4737100" y="1245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63500</xdr:rowOff>
    </xdr:from>
    <xdr:to xmlns:xdr="http://schemas.openxmlformats.org/drawingml/2006/spreadsheetDrawing">
      <xdr:col>24</xdr:col>
      <xdr:colOff>25400</xdr:colOff>
      <xdr:row>78</xdr:row>
      <xdr:rowOff>135890</xdr:rowOff>
    </xdr:to>
    <xdr:cxnSp macro="">
      <xdr:nvCxnSpPr>
        <xdr:cNvPr id="366" name="直線コネクタ 365"/>
        <xdr:cNvCxnSpPr/>
      </xdr:nvCxnSpPr>
      <xdr:spPr>
        <a:xfrm flipV="1">
          <a:off x="3987800" y="134366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161290</xdr:rowOff>
    </xdr:from>
    <xdr:ext cx="762000" cy="259080"/>
    <xdr:sp macro="" textlink="">
      <xdr:nvSpPr>
        <xdr:cNvPr id="367" name="公債費平均値テキスト"/>
        <xdr:cNvSpPr txBox="1"/>
      </xdr:nvSpPr>
      <xdr:spPr>
        <a:xfrm>
          <a:off x="4914900" y="1302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68" name="フローチャート: 判断 367"/>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135890</xdr:rowOff>
    </xdr:from>
    <xdr:to xmlns:xdr="http://schemas.openxmlformats.org/drawingml/2006/spreadsheetDrawing">
      <xdr:col>19</xdr:col>
      <xdr:colOff>187325</xdr:colOff>
      <xdr:row>79</xdr:row>
      <xdr:rowOff>46990</xdr:rowOff>
    </xdr:to>
    <xdr:cxnSp macro="">
      <xdr:nvCxnSpPr>
        <xdr:cNvPr id="369" name="直線コネクタ 368"/>
        <xdr:cNvCxnSpPr/>
      </xdr:nvCxnSpPr>
      <xdr:spPr>
        <a:xfrm flipV="1">
          <a:off x="3098800" y="135089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92075</xdr:rowOff>
    </xdr:from>
    <xdr:to xmlns:xdr="http://schemas.openxmlformats.org/drawingml/2006/spreadsheetDrawing">
      <xdr:col>20</xdr:col>
      <xdr:colOff>38100</xdr:colOff>
      <xdr:row>78</xdr:row>
      <xdr:rowOff>22225</xdr:rowOff>
    </xdr:to>
    <xdr:sp macro="" textlink="">
      <xdr:nvSpPr>
        <xdr:cNvPr id="370" name="フローチャート: 判断 369"/>
        <xdr:cNvSpPr/>
      </xdr:nvSpPr>
      <xdr:spPr>
        <a:xfrm>
          <a:off x="3937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32385</xdr:rowOff>
    </xdr:from>
    <xdr:ext cx="735965" cy="258445"/>
    <xdr:sp macro="" textlink="">
      <xdr:nvSpPr>
        <xdr:cNvPr id="371" name="テキスト ボックス 370"/>
        <xdr:cNvSpPr txBox="1"/>
      </xdr:nvSpPr>
      <xdr:spPr>
        <a:xfrm>
          <a:off x="3606800" y="130625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46990</xdr:rowOff>
    </xdr:from>
    <xdr:to xmlns:xdr="http://schemas.openxmlformats.org/drawingml/2006/spreadsheetDrawing">
      <xdr:col>15</xdr:col>
      <xdr:colOff>98425</xdr:colOff>
      <xdr:row>79</xdr:row>
      <xdr:rowOff>166370</xdr:rowOff>
    </xdr:to>
    <xdr:cxnSp macro="">
      <xdr:nvCxnSpPr>
        <xdr:cNvPr id="372" name="直線コネクタ 371"/>
        <xdr:cNvCxnSpPr/>
      </xdr:nvCxnSpPr>
      <xdr:spPr>
        <a:xfrm flipV="1">
          <a:off x="2209800" y="1359154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110490</xdr:rowOff>
    </xdr:from>
    <xdr:to xmlns:xdr="http://schemas.openxmlformats.org/drawingml/2006/spreadsheetDrawing">
      <xdr:col>15</xdr:col>
      <xdr:colOff>149225</xdr:colOff>
      <xdr:row>78</xdr:row>
      <xdr:rowOff>40640</xdr:rowOff>
    </xdr:to>
    <xdr:sp macro="" textlink="">
      <xdr:nvSpPr>
        <xdr:cNvPr id="373" name="フローチャート: 判断 372"/>
        <xdr:cNvSpPr/>
      </xdr:nvSpPr>
      <xdr:spPr>
        <a:xfrm>
          <a:off x="3048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50800</xdr:rowOff>
    </xdr:from>
    <xdr:ext cx="762000" cy="259080"/>
    <xdr:sp macro="" textlink="">
      <xdr:nvSpPr>
        <xdr:cNvPr id="374" name="テキスト ボックス 373"/>
        <xdr:cNvSpPr txBox="1"/>
      </xdr:nvSpPr>
      <xdr:spPr>
        <a:xfrm>
          <a:off x="2717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166370</xdr:rowOff>
    </xdr:from>
    <xdr:to xmlns:xdr="http://schemas.openxmlformats.org/drawingml/2006/spreadsheetDrawing">
      <xdr:col>11</xdr:col>
      <xdr:colOff>9525</xdr:colOff>
      <xdr:row>80</xdr:row>
      <xdr:rowOff>21590</xdr:rowOff>
    </xdr:to>
    <xdr:cxnSp macro="">
      <xdr:nvCxnSpPr>
        <xdr:cNvPr id="375" name="直線コネクタ 374"/>
        <xdr:cNvCxnSpPr/>
      </xdr:nvCxnSpPr>
      <xdr:spPr>
        <a:xfrm flipV="1">
          <a:off x="1320800" y="13710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128905</xdr:rowOff>
    </xdr:from>
    <xdr:to xmlns:xdr="http://schemas.openxmlformats.org/drawingml/2006/spreadsheetDrawing">
      <xdr:col>11</xdr:col>
      <xdr:colOff>60325</xdr:colOff>
      <xdr:row>78</xdr:row>
      <xdr:rowOff>59055</xdr:rowOff>
    </xdr:to>
    <xdr:sp macro="" textlink="">
      <xdr:nvSpPr>
        <xdr:cNvPr id="376" name="フローチャート: 判断 375"/>
        <xdr:cNvSpPr/>
      </xdr:nvSpPr>
      <xdr:spPr>
        <a:xfrm>
          <a:off x="2159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69215</xdr:rowOff>
    </xdr:from>
    <xdr:ext cx="761365" cy="259080"/>
    <xdr:sp macro="" textlink="">
      <xdr:nvSpPr>
        <xdr:cNvPr id="377" name="テキスト ボックス 376"/>
        <xdr:cNvSpPr txBox="1"/>
      </xdr:nvSpPr>
      <xdr:spPr>
        <a:xfrm>
          <a:off x="1828800" y="13099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128905</xdr:rowOff>
    </xdr:from>
    <xdr:to xmlns:xdr="http://schemas.openxmlformats.org/drawingml/2006/spreadsheetDrawing">
      <xdr:col>6</xdr:col>
      <xdr:colOff>171450</xdr:colOff>
      <xdr:row>78</xdr:row>
      <xdr:rowOff>59055</xdr:rowOff>
    </xdr:to>
    <xdr:sp macro="" textlink="">
      <xdr:nvSpPr>
        <xdr:cNvPr id="378" name="フローチャート: 判断 377"/>
        <xdr:cNvSpPr/>
      </xdr:nvSpPr>
      <xdr:spPr>
        <a:xfrm>
          <a:off x="1270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69215</xdr:rowOff>
    </xdr:from>
    <xdr:ext cx="761365" cy="259080"/>
    <xdr:sp macro="" textlink="">
      <xdr:nvSpPr>
        <xdr:cNvPr id="379" name="テキスト ボックス 378"/>
        <xdr:cNvSpPr txBox="1"/>
      </xdr:nvSpPr>
      <xdr:spPr>
        <a:xfrm>
          <a:off x="939800" y="13099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2" name="テキスト ボックス 38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12065</xdr:rowOff>
    </xdr:from>
    <xdr:to xmlns:xdr="http://schemas.openxmlformats.org/drawingml/2006/spreadsheetDrawing">
      <xdr:col>24</xdr:col>
      <xdr:colOff>76200</xdr:colOff>
      <xdr:row>78</xdr:row>
      <xdr:rowOff>113665</xdr:rowOff>
    </xdr:to>
    <xdr:sp macro="" textlink="">
      <xdr:nvSpPr>
        <xdr:cNvPr id="385" name="楕円 384"/>
        <xdr:cNvSpPr/>
      </xdr:nvSpPr>
      <xdr:spPr>
        <a:xfrm>
          <a:off x="47752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155575</xdr:rowOff>
    </xdr:from>
    <xdr:ext cx="762000" cy="258445"/>
    <xdr:sp macro="" textlink="">
      <xdr:nvSpPr>
        <xdr:cNvPr id="386" name="公債費該当値テキスト"/>
        <xdr:cNvSpPr txBox="1"/>
      </xdr:nvSpPr>
      <xdr:spPr>
        <a:xfrm>
          <a:off x="491490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85090</xdr:rowOff>
    </xdr:from>
    <xdr:to xmlns:xdr="http://schemas.openxmlformats.org/drawingml/2006/spreadsheetDrawing">
      <xdr:col>20</xdr:col>
      <xdr:colOff>38100</xdr:colOff>
      <xdr:row>79</xdr:row>
      <xdr:rowOff>15240</xdr:rowOff>
    </xdr:to>
    <xdr:sp macro="" textlink="">
      <xdr:nvSpPr>
        <xdr:cNvPr id="387" name="楕円 386"/>
        <xdr:cNvSpPr/>
      </xdr:nvSpPr>
      <xdr:spPr>
        <a:xfrm>
          <a:off x="3937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0</xdr:rowOff>
    </xdr:from>
    <xdr:ext cx="735965" cy="259080"/>
    <xdr:sp macro="" textlink="">
      <xdr:nvSpPr>
        <xdr:cNvPr id="388" name="テキスト ボックス 387"/>
        <xdr:cNvSpPr txBox="1"/>
      </xdr:nvSpPr>
      <xdr:spPr>
        <a:xfrm>
          <a:off x="3606800" y="13544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167640</xdr:rowOff>
    </xdr:from>
    <xdr:to xmlns:xdr="http://schemas.openxmlformats.org/drawingml/2006/spreadsheetDrawing">
      <xdr:col>15</xdr:col>
      <xdr:colOff>149225</xdr:colOff>
      <xdr:row>79</xdr:row>
      <xdr:rowOff>97790</xdr:rowOff>
    </xdr:to>
    <xdr:sp macro="" textlink="">
      <xdr:nvSpPr>
        <xdr:cNvPr id="389" name="楕円 388"/>
        <xdr:cNvSpPr/>
      </xdr:nvSpPr>
      <xdr:spPr>
        <a:xfrm>
          <a:off x="3048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82550</xdr:rowOff>
    </xdr:from>
    <xdr:ext cx="762000" cy="259080"/>
    <xdr:sp macro="" textlink="">
      <xdr:nvSpPr>
        <xdr:cNvPr id="390" name="テキスト ボックス 389"/>
        <xdr:cNvSpPr txBox="1"/>
      </xdr:nvSpPr>
      <xdr:spPr>
        <a:xfrm>
          <a:off x="2717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114935</xdr:rowOff>
    </xdr:from>
    <xdr:to xmlns:xdr="http://schemas.openxmlformats.org/drawingml/2006/spreadsheetDrawing">
      <xdr:col>11</xdr:col>
      <xdr:colOff>60325</xdr:colOff>
      <xdr:row>80</xdr:row>
      <xdr:rowOff>45085</xdr:rowOff>
    </xdr:to>
    <xdr:sp macro="" textlink="">
      <xdr:nvSpPr>
        <xdr:cNvPr id="391" name="楕円 390"/>
        <xdr:cNvSpPr/>
      </xdr:nvSpPr>
      <xdr:spPr>
        <a:xfrm>
          <a:off x="2159000" y="136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29845</xdr:rowOff>
    </xdr:from>
    <xdr:ext cx="761365" cy="258445"/>
    <xdr:sp macro="" textlink="">
      <xdr:nvSpPr>
        <xdr:cNvPr id="392" name="テキスト ボックス 391"/>
        <xdr:cNvSpPr txBox="1"/>
      </xdr:nvSpPr>
      <xdr:spPr>
        <a:xfrm>
          <a:off x="1828800" y="1374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142240</xdr:rowOff>
    </xdr:from>
    <xdr:to xmlns:xdr="http://schemas.openxmlformats.org/drawingml/2006/spreadsheetDrawing">
      <xdr:col>6</xdr:col>
      <xdr:colOff>171450</xdr:colOff>
      <xdr:row>80</xdr:row>
      <xdr:rowOff>72390</xdr:rowOff>
    </xdr:to>
    <xdr:sp macro="" textlink="">
      <xdr:nvSpPr>
        <xdr:cNvPr id="393" name="楕円 392"/>
        <xdr:cNvSpPr/>
      </xdr:nvSpPr>
      <xdr:spPr>
        <a:xfrm>
          <a:off x="1270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57150</xdr:rowOff>
    </xdr:from>
    <xdr:ext cx="761365" cy="259080"/>
    <xdr:sp macro="" textlink="">
      <xdr:nvSpPr>
        <xdr:cNvPr id="394" name="テキスト ボックス 393"/>
        <xdr:cNvSpPr txBox="1"/>
      </xdr:nvSpPr>
      <xdr:spPr>
        <a:xfrm>
          <a:off x="939800" y="1377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公債費以外の経費に係る経常収支比率は</a:t>
          </a:r>
          <a:r>
            <a:rPr kumimoji="1" lang="en-US" altLang="ja-JP" sz="1200">
              <a:solidFill>
                <a:sysClr val="windowText" lastClr="000000"/>
              </a:solidFill>
              <a:latin typeface="ＭＳ Ｐゴシック"/>
              <a:ea typeface="ＭＳ Ｐゴシック"/>
            </a:rPr>
            <a:t>4.3</a:t>
          </a:r>
          <a:r>
            <a:rPr kumimoji="1" lang="ja-JP" altLang="en-US" sz="1200">
              <a:solidFill>
                <a:sysClr val="windowText" lastClr="000000"/>
              </a:solidFill>
              <a:latin typeface="ＭＳ Ｐゴシック"/>
              <a:ea typeface="ＭＳ Ｐゴシック"/>
            </a:rPr>
            <a:t>％改善し、類似団体平均に比べて下回る結果となっている。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0" name="テキスト ボックス 409"/>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2" name="テキスト ボックス 411"/>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4" name="テキスト ボックス 413"/>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6" name="テキスト ボックス 415"/>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40640</xdr:rowOff>
    </xdr:from>
    <xdr:to xmlns:xdr="http://schemas.openxmlformats.org/drawingml/2006/spreadsheetDrawing">
      <xdr:col>82</xdr:col>
      <xdr:colOff>107950</xdr:colOff>
      <xdr:row>79</xdr:row>
      <xdr:rowOff>152400</xdr:rowOff>
    </xdr:to>
    <xdr:cxnSp macro="">
      <xdr:nvCxnSpPr>
        <xdr:cNvPr id="420" name="直線コネクタ 419"/>
        <xdr:cNvCxnSpPr/>
      </xdr:nvCxnSpPr>
      <xdr:spPr>
        <a:xfrm flipV="1">
          <a:off x="16510000" y="12727940"/>
          <a:ext cx="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124460</xdr:rowOff>
    </xdr:from>
    <xdr:ext cx="762000" cy="259080"/>
    <xdr:sp macro="" textlink="">
      <xdr:nvSpPr>
        <xdr:cNvPr id="421" name="公債費以外最小値テキスト"/>
        <xdr:cNvSpPr txBox="1"/>
      </xdr:nvSpPr>
      <xdr:spPr>
        <a:xfrm>
          <a:off x="16598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152400</xdr:rowOff>
    </xdr:from>
    <xdr:to xmlns:xdr="http://schemas.openxmlformats.org/drawingml/2006/spreadsheetDrawing">
      <xdr:col>82</xdr:col>
      <xdr:colOff>196850</xdr:colOff>
      <xdr:row>79</xdr:row>
      <xdr:rowOff>152400</xdr:rowOff>
    </xdr:to>
    <xdr:cxnSp macro="">
      <xdr:nvCxnSpPr>
        <xdr:cNvPr id="422" name="直線コネクタ 421"/>
        <xdr:cNvCxnSpPr/>
      </xdr:nvCxnSpPr>
      <xdr:spPr>
        <a:xfrm>
          <a:off x="16421100" y="1369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126365</xdr:rowOff>
    </xdr:from>
    <xdr:ext cx="762000" cy="259080"/>
    <xdr:sp macro="" textlink="">
      <xdr:nvSpPr>
        <xdr:cNvPr id="423"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40640</xdr:rowOff>
    </xdr:from>
    <xdr:to xmlns:xdr="http://schemas.openxmlformats.org/drawingml/2006/spreadsheetDrawing">
      <xdr:col>82</xdr:col>
      <xdr:colOff>196850</xdr:colOff>
      <xdr:row>74</xdr:row>
      <xdr:rowOff>40640</xdr:rowOff>
    </xdr:to>
    <xdr:cxnSp macro="">
      <xdr:nvCxnSpPr>
        <xdr:cNvPr id="424" name="直線コネクタ 423"/>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15240</xdr:rowOff>
    </xdr:from>
    <xdr:to xmlns:xdr="http://schemas.openxmlformats.org/drawingml/2006/spreadsheetDrawing">
      <xdr:col>82</xdr:col>
      <xdr:colOff>107950</xdr:colOff>
      <xdr:row>76</xdr:row>
      <xdr:rowOff>40640</xdr:rowOff>
    </xdr:to>
    <xdr:cxnSp macro="">
      <xdr:nvCxnSpPr>
        <xdr:cNvPr id="425" name="直線コネクタ 424"/>
        <xdr:cNvCxnSpPr/>
      </xdr:nvCxnSpPr>
      <xdr:spPr>
        <a:xfrm flipV="1">
          <a:off x="15671800" y="1287399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16510</xdr:rowOff>
    </xdr:from>
    <xdr:ext cx="762000" cy="259080"/>
    <xdr:sp macro="" textlink="">
      <xdr:nvSpPr>
        <xdr:cNvPr id="426" name="公債費以外平均値テキスト"/>
        <xdr:cNvSpPr txBox="1"/>
      </xdr:nvSpPr>
      <xdr:spPr>
        <a:xfrm>
          <a:off x="16598900" y="1304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44450</xdr:rowOff>
    </xdr:from>
    <xdr:to xmlns:xdr="http://schemas.openxmlformats.org/drawingml/2006/spreadsheetDrawing">
      <xdr:col>82</xdr:col>
      <xdr:colOff>158750</xdr:colOff>
      <xdr:row>76</xdr:row>
      <xdr:rowOff>146050</xdr:rowOff>
    </xdr:to>
    <xdr:sp macro="" textlink="">
      <xdr:nvSpPr>
        <xdr:cNvPr id="427" name="フローチャート: 判断 426"/>
        <xdr:cNvSpPr/>
      </xdr:nvSpPr>
      <xdr:spPr>
        <a:xfrm>
          <a:off x="164592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40640</xdr:rowOff>
    </xdr:from>
    <xdr:to xmlns:xdr="http://schemas.openxmlformats.org/drawingml/2006/spreadsheetDrawing">
      <xdr:col>78</xdr:col>
      <xdr:colOff>69850</xdr:colOff>
      <xdr:row>76</xdr:row>
      <xdr:rowOff>58420</xdr:rowOff>
    </xdr:to>
    <xdr:cxnSp macro="">
      <xdr:nvCxnSpPr>
        <xdr:cNvPr id="428" name="直線コネクタ 427"/>
        <xdr:cNvCxnSpPr/>
      </xdr:nvCxnSpPr>
      <xdr:spPr>
        <a:xfrm flipV="1">
          <a:off x="14782800" y="13070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124460</xdr:rowOff>
    </xdr:from>
    <xdr:to xmlns:xdr="http://schemas.openxmlformats.org/drawingml/2006/spreadsheetDrawing">
      <xdr:col>78</xdr:col>
      <xdr:colOff>120650</xdr:colOff>
      <xdr:row>78</xdr:row>
      <xdr:rowOff>54610</xdr:rowOff>
    </xdr:to>
    <xdr:sp macro="" textlink="">
      <xdr:nvSpPr>
        <xdr:cNvPr id="429" name="フローチャート: 判断 428"/>
        <xdr:cNvSpPr/>
      </xdr:nvSpPr>
      <xdr:spPr>
        <a:xfrm>
          <a:off x="15621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39370</xdr:rowOff>
    </xdr:from>
    <xdr:ext cx="736600" cy="259080"/>
    <xdr:sp macro="" textlink="">
      <xdr:nvSpPr>
        <xdr:cNvPr id="430" name="テキスト ボックス 429"/>
        <xdr:cNvSpPr txBox="1"/>
      </xdr:nvSpPr>
      <xdr:spPr>
        <a:xfrm>
          <a:off x="15290800" y="13412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170180</xdr:rowOff>
    </xdr:from>
    <xdr:to xmlns:xdr="http://schemas.openxmlformats.org/drawingml/2006/spreadsheetDrawing">
      <xdr:col>73</xdr:col>
      <xdr:colOff>180975</xdr:colOff>
      <xdr:row>76</xdr:row>
      <xdr:rowOff>58420</xdr:rowOff>
    </xdr:to>
    <xdr:cxnSp macro="">
      <xdr:nvCxnSpPr>
        <xdr:cNvPr id="431" name="直線コネクタ 430"/>
        <xdr:cNvCxnSpPr/>
      </xdr:nvCxnSpPr>
      <xdr:spPr>
        <a:xfrm>
          <a:off x="13893800" y="130289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156210</xdr:rowOff>
    </xdr:from>
    <xdr:to xmlns:xdr="http://schemas.openxmlformats.org/drawingml/2006/spreadsheetDrawing">
      <xdr:col>74</xdr:col>
      <xdr:colOff>31750</xdr:colOff>
      <xdr:row>78</xdr:row>
      <xdr:rowOff>86360</xdr:rowOff>
    </xdr:to>
    <xdr:sp macro="" textlink="">
      <xdr:nvSpPr>
        <xdr:cNvPr id="432" name="フローチャート: 判断 431"/>
        <xdr:cNvSpPr/>
      </xdr:nvSpPr>
      <xdr:spPr>
        <a:xfrm>
          <a:off x="14732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71120</xdr:rowOff>
    </xdr:from>
    <xdr:ext cx="762000" cy="259080"/>
    <xdr:sp macro="" textlink="">
      <xdr:nvSpPr>
        <xdr:cNvPr id="433" name="テキスト ボックス 432"/>
        <xdr:cNvSpPr txBox="1"/>
      </xdr:nvSpPr>
      <xdr:spPr>
        <a:xfrm>
          <a:off x="14401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170180</xdr:rowOff>
    </xdr:from>
    <xdr:to xmlns:xdr="http://schemas.openxmlformats.org/drawingml/2006/spreadsheetDrawing">
      <xdr:col>69</xdr:col>
      <xdr:colOff>92075</xdr:colOff>
      <xdr:row>76</xdr:row>
      <xdr:rowOff>63500</xdr:rowOff>
    </xdr:to>
    <xdr:cxnSp macro="">
      <xdr:nvCxnSpPr>
        <xdr:cNvPr id="434" name="直線コネクタ 433"/>
        <xdr:cNvCxnSpPr/>
      </xdr:nvCxnSpPr>
      <xdr:spPr>
        <a:xfrm flipV="1">
          <a:off x="13004800" y="130289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128905</xdr:rowOff>
    </xdr:from>
    <xdr:to xmlns:xdr="http://schemas.openxmlformats.org/drawingml/2006/spreadsheetDrawing">
      <xdr:col>69</xdr:col>
      <xdr:colOff>142875</xdr:colOff>
      <xdr:row>78</xdr:row>
      <xdr:rowOff>59055</xdr:rowOff>
    </xdr:to>
    <xdr:sp macro="" textlink="">
      <xdr:nvSpPr>
        <xdr:cNvPr id="435" name="フローチャート: 判断 434"/>
        <xdr:cNvSpPr/>
      </xdr:nvSpPr>
      <xdr:spPr>
        <a:xfrm>
          <a:off x="13843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43815</xdr:rowOff>
    </xdr:from>
    <xdr:ext cx="761365" cy="258445"/>
    <xdr:sp macro="" textlink="">
      <xdr:nvSpPr>
        <xdr:cNvPr id="436" name="テキスト ボックス 435"/>
        <xdr:cNvSpPr txBox="1"/>
      </xdr:nvSpPr>
      <xdr:spPr>
        <a:xfrm>
          <a:off x="13512800" y="13416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110490</xdr:rowOff>
    </xdr:from>
    <xdr:to xmlns:xdr="http://schemas.openxmlformats.org/drawingml/2006/spreadsheetDrawing">
      <xdr:col>65</xdr:col>
      <xdr:colOff>53975</xdr:colOff>
      <xdr:row>78</xdr:row>
      <xdr:rowOff>40640</xdr:rowOff>
    </xdr:to>
    <xdr:sp macro="" textlink="">
      <xdr:nvSpPr>
        <xdr:cNvPr id="437" name="フローチャート: 判断 436"/>
        <xdr:cNvSpPr/>
      </xdr:nvSpPr>
      <xdr:spPr>
        <a:xfrm>
          <a:off x="12954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25400</xdr:rowOff>
    </xdr:from>
    <xdr:ext cx="762000" cy="259080"/>
    <xdr:sp macro="" textlink="">
      <xdr:nvSpPr>
        <xdr:cNvPr id="438" name="テキスト ボックス 437"/>
        <xdr:cNvSpPr txBox="1"/>
      </xdr:nvSpPr>
      <xdr:spPr>
        <a:xfrm>
          <a:off x="12623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135890</xdr:rowOff>
    </xdr:from>
    <xdr:to xmlns:xdr="http://schemas.openxmlformats.org/drawingml/2006/spreadsheetDrawing">
      <xdr:col>82</xdr:col>
      <xdr:colOff>158750</xdr:colOff>
      <xdr:row>75</xdr:row>
      <xdr:rowOff>66040</xdr:rowOff>
    </xdr:to>
    <xdr:sp macro="" textlink="">
      <xdr:nvSpPr>
        <xdr:cNvPr id="444" name="楕円 443"/>
        <xdr:cNvSpPr/>
      </xdr:nvSpPr>
      <xdr:spPr>
        <a:xfrm>
          <a:off x="164592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152400</xdr:rowOff>
    </xdr:from>
    <xdr:ext cx="762000" cy="259080"/>
    <xdr:sp macro="" textlink="">
      <xdr:nvSpPr>
        <xdr:cNvPr id="445" name="公債費以外該当値テキスト"/>
        <xdr:cNvSpPr txBox="1"/>
      </xdr:nvSpPr>
      <xdr:spPr>
        <a:xfrm>
          <a:off x="16598900" y="1266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160655</xdr:rowOff>
    </xdr:from>
    <xdr:to xmlns:xdr="http://schemas.openxmlformats.org/drawingml/2006/spreadsheetDrawing">
      <xdr:col>78</xdr:col>
      <xdr:colOff>120650</xdr:colOff>
      <xdr:row>76</xdr:row>
      <xdr:rowOff>90805</xdr:rowOff>
    </xdr:to>
    <xdr:sp macro="" textlink="">
      <xdr:nvSpPr>
        <xdr:cNvPr id="446" name="楕円 445"/>
        <xdr:cNvSpPr/>
      </xdr:nvSpPr>
      <xdr:spPr>
        <a:xfrm>
          <a:off x="15621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100965</xdr:rowOff>
    </xdr:from>
    <xdr:ext cx="736600" cy="258445"/>
    <xdr:sp macro="" textlink="">
      <xdr:nvSpPr>
        <xdr:cNvPr id="447" name="テキスト ボックス 446"/>
        <xdr:cNvSpPr txBox="1"/>
      </xdr:nvSpPr>
      <xdr:spPr>
        <a:xfrm>
          <a:off x="15290800" y="12788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48" name="楕円 447"/>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119380</xdr:rowOff>
    </xdr:from>
    <xdr:ext cx="762000" cy="259080"/>
    <xdr:sp macro="" textlink="">
      <xdr:nvSpPr>
        <xdr:cNvPr id="449" name="テキスト ボックス 448"/>
        <xdr:cNvSpPr txBox="1"/>
      </xdr:nvSpPr>
      <xdr:spPr>
        <a:xfrm>
          <a:off x="14401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119380</xdr:rowOff>
    </xdr:from>
    <xdr:to xmlns:xdr="http://schemas.openxmlformats.org/drawingml/2006/spreadsheetDrawing">
      <xdr:col>69</xdr:col>
      <xdr:colOff>142875</xdr:colOff>
      <xdr:row>76</xdr:row>
      <xdr:rowOff>49530</xdr:rowOff>
    </xdr:to>
    <xdr:sp macro="" textlink="">
      <xdr:nvSpPr>
        <xdr:cNvPr id="450" name="楕円 449"/>
        <xdr:cNvSpPr/>
      </xdr:nvSpPr>
      <xdr:spPr>
        <a:xfrm>
          <a:off x="13843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59690</xdr:rowOff>
    </xdr:from>
    <xdr:ext cx="761365" cy="259080"/>
    <xdr:sp macro="" textlink="">
      <xdr:nvSpPr>
        <xdr:cNvPr id="451" name="テキスト ボックス 450"/>
        <xdr:cNvSpPr txBox="1"/>
      </xdr:nvSpPr>
      <xdr:spPr>
        <a:xfrm>
          <a:off x="13512800" y="12746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12065</xdr:rowOff>
    </xdr:from>
    <xdr:to xmlns:xdr="http://schemas.openxmlformats.org/drawingml/2006/spreadsheetDrawing">
      <xdr:col>65</xdr:col>
      <xdr:colOff>53975</xdr:colOff>
      <xdr:row>76</xdr:row>
      <xdr:rowOff>113665</xdr:rowOff>
    </xdr:to>
    <xdr:sp macro="" textlink="">
      <xdr:nvSpPr>
        <xdr:cNvPr id="452" name="楕円 451"/>
        <xdr:cNvSpPr/>
      </xdr:nvSpPr>
      <xdr:spPr>
        <a:xfrm>
          <a:off x="12954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123825</xdr:rowOff>
    </xdr:from>
    <xdr:ext cx="762000" cy="258445"/>
    <xdr:sp macro="" textlink="">
      <xdr:nvSpPr>
        <xdr:cNvPr id="453" name="テキスト ボックス 452"/>
        <xdr:cNvSpPr txBox="1"/>
      </xdr:nvSpPr>
      <xdr:spPr>
        <a:xfrm>
          <a:off x="12623800" y="1281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富山県立山町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152400</xdr:rowOff>
    </xdr:from>
    <xdr:to xmlns:xdr="http://schemas.openxmlformats.org/drawingml/2006/spreadsheetDrawing">
      <xdr:col>29</xdr:col>
      <xdr:colOff>127000</xdr:colOff>
      <xdr:row>20</xdr:row>
      <xdr:rowOff>143510</xdr:rowOff>
    </xdr:to>
    <xdr:cxnSp macro="">
      <xdr:nvCxnSpPr>
        <xdr:cNvPr id="45" name="直線コネクタ 44"/>
        <xdr:cNvCxnSpPr/>
      </xdr:nvCxnSpPr>
      <xdr:spPr>
        <a:xfrm flipV="1">
          <a:off x="5651500" y="2085975"/>
          <a:ext cx="0" cy="1534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115570</xdr:rowOff>
    </xdr:from>
    <xdr:ext cx="761365" cy="259080"/>
    <xdr:sp macro="" textlink="">
      <xdr:nvSpPr>
        <xdr:cNvPr id="46" name="人口1人当たり決算額の推移最小値テキスト130"/>
        <xdr:cNvSpPr txBox="1"/>
      </xdr:nvSpPr>
      <xdr:spPr>
        <a:xfrm>
          <a:off x="5740400" y="3592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143510</xdr:rowOff>
    </xdr:from>
    <xdr:to xmlns:xdr="http://schemas.openxmlformats.org/drawingml/2006/spreadsheetDrawing">
      <xdr:col>30</xdr:col>
      <xdr:colOff>25400</xdr:colOff>
      <xdr:row>20</xdr:row>
      <xdr:rowOff>143510</xdr:rowOff>
    </xdr:to>
    <xdr:cxnSp macro="">
      <xdr:nvCxnSpPr>
        <xdr:cNvPr id="47" name="直線コネクタ 46"/>
        <xdr:cNvCxnSpPr/>
      </xdr:nvCxnSpPr>
      <xdr:spPr>
        <a:xfrm>
          <a:off x="5562600" y="362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67310</xdr:rowOff>
    </xdr:from>
    <xdr:ext cx="761365" cy="259080"/>
    <xdr:sp macro="" textlink="">
      <xdr:nvSpPr>
        <xdr:cNvPr id="48" name="人口1人当たり決算額の推移最大値テキスト130"/>
        <xdr:cNvSpPr txBox="1"/>
      </xdr:nvSpPr>
      <xdr:spPr>
        <a:xfrm>
          <a:off x="5740400" y="1829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152400</xdr:rowOff>
    </xdr:from>
    <xdr:to xmlns:xdr="http://schemas.openxmlformats.org/drawingml/2006/spreadsheetDrawing">
      <xdr:col>30</xdr:col>
      <xdr:colOff>25400</xdr:colOff>
      <xdr:row>11</xdr:row>
      <xdr:rowOff>152400</xdr:rowOff>
    </xdr:to>
    <xdr:cxnSp macro="">
      <xdr:nvCxnSpPr>
        <xdr:cNvPr id="49" name="直線コネクタ 48"/>
        <xdr:cNvCxnSpPr/>
      </xdr:nvCxnSpPr>
      <xdr:spPr>
        <a:xfrm>
          <a:off x="5562600" y="2085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101600</xdr:rowOff>
    </xdr:from>
    <xdr:to xmlns:xdr="http://schemas.openxmlformats.org/drawingml/2006/spreadsheetDrawing">
      <xdr:col>29</xdr:col>
      <xdr:colOff>127000</xdr:colOff>
      <xdr:row>18</xdr:row>
      <xdr:rowOff>114935</xdr:rowOff>
    </xdr:to>
    <xdr:cxnSp macro="">
      <xdr:nvCxnSpPr>
        <xdr:cNvPr id="50" name="直線コネクタ 49"/>
        <xdr:cNvCxnSpPr/>
      </xdr:nvCxnSpPr>
      <xdr:spPr>
        <a:xfrm flipV="1">
          <a:off x="5003800" y="323532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118110</xdr:rowOff>
    </xdr:from>
    <xdr:ext cx="761365" cy="259080"/>
    <xdr:sp macro="" textlink="">
      <xdr:nvSpPr>
        <xdr:cNvPr id="51" name="人口1人当たり決算額の推移平均値テキスト130"/>
        <xdr:cNvSpPr txBox="1"/>
      </xdr:nvSpPr>
      <xdr:spPr>
        <a:xfrm>
          <a:off x="5740400" y="29089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101600</xdr:rowOff>
    </xdr:from>
    <xdr:to xmlns:xdr="http://schemas.openxmlformats.org/drawingml/2006/spreadsheetDrawing">
      <xdr:col>29</xdr:col>
      <xdr:colOff>177800</xdr:colOff>
      <xdr:row>18</xdr:row>
      <xdr:rowOff>31750</xdr:rowOff>
    </xdr:to>
    <xdr:sp macro="" textlink="">
      <xdr:nvSpPr>
        <xdr:cNvPr id="52" name="フローチャート: 判断 51"/>
        <xdr:cNvSpPr/>
      </xdr:nvSpPr>
      <xdr:spPr>
        <a:xfrm>
          <a:off x="5600700" y="306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114935</xdr:rowOff>
    </xdr:from>
    <xdr:to xmlns:xdr="http://schemas.openxmlformats.org/drawingml/2006/spreadsheetDrawing">
      <xdr:col>26</xdr:col>
      <xdr:colOff>50800</xdr:colOff>
      <xdr:row>18</xdr:row>
      <xdr:rowOff>162560</xdr:rowOff>
    </xdr:to>
    <xdr:cxnSp macro="">
      <xdr:nvCxnSpPr>
        <xdr:cNvPr id="53" name="直線コネクタ 52"/>
        <xdr:cNvCxnSpPr/>
      </xdr:nvCxnSpPr>
      <xdr:spPr>
        <a:xfrm flipV="1">
          <a:off x="4305300" y="3248660"/>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156210</xdr:rowOff>
    </xdr:from>
    <xdr:to xmlns:xdr="http://schemas.openxmlformats.org/drawingml/2006/spreadsheetDrawing">
      <xdr:col>26</xdr:col>
      <xdr:colOff>101600</xdr:colOff>
      <xdr:row>19</xdr:row>
      <xdr:rowOff>86360</xdr:rowOff>
    </xdr:to>
    <xdr:sp macro="" textlink="">
      <xdr:nvSpPr>
        <xdr:cNvPr id="54" name="フローチャート: 判断 53"/>
        <xdr:cNvSpPr/>
      </xdr:nvSpPr>
      <xdr:spPr>
        <a:xfrm>
          <a:off x="4953000" y="3289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71120</xdr:rowOff>
    </xdr:from>
    <xdr:ext cx="736600" cy="259080"/>
    <xdr:sp macro="" textlink="">
      <xdr:nvSpPr>
        <xdr:cNvPr id="55" name="テキスト ボックス 54"/>
        <xdr:cNvSpPr txBox="1"/>
      </xdr:nvSpPr>
      <xdr:spPr>
        <a:xfrm>
          <a:off x="4622800" y="3376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80645</xdr:rowOff>
    </xdr:from>
    <xdr:to xmlns:xdr="http://schemas.openxmlformats.org/drawingml/2006/spreadsheetDrawing">
      <xdr:col>22</xdr:col>
      <xdr:colOff>114300</xdr:colOff>
      <xdr:row>18</xdr:row>
      <xdr:rowOff>162560</xdr:rowOff>
    </xdr:to>
    <xdr:cxnSp macro="">
      <xdr:nvCxnSpPr>
        <xdr:cNvPr id="56" name="直線コネクタ 55"/>
        <xdr:cNvCxnSpPr/>
      </xdr:nvCxnSpPr>
      <xdr:spPr>
        <a:xfrm>
          <a:off x="3606800" y="3214370"/>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19</xdr:row>
      <xdr:rowOff>3810</xdr:rowOff>
    </xdr:from>
    <xdr:to xmlns:xdr="http://schemas.openxmlformats.org/drawingml/2006/spreadsheetDrawing">
      <xdr:col>22</xdr:col>
      <xdr:colOff>165100</xdr:colOff>
      <xdr:row>19</xdr:row>
      <xdr:rowOff>105410</xdr:rowOff>
    </xdr:to>
    <xdr:sp macro="" textlink="">
      <xdr:nvSpPr>
        <xdr:cNvPr id="57" name="フローチャート: 判断 56"/>
        <xdr:cNvSpPr/>
      </xdr:nvSpPr>
      <xdr:spPr>
        <a:xfrm>
          <a:off x="42545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90170</xdr:rowOff>
    </xdr:from>
    <xdr:ext cx="762000" cy="259080"/>
    <xdr:sp macro="" textlink="">
      <xdr:nvSpPr>
        <xdr:cNvPr id="58" name="テキスト ボックス 57"/>
        <xdr:cNvSpPr txBox="1"/>
      </xdr:nvSpPr>
      <xdr:spPr>
        <a:xfrm>
          <a:off x="39243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80645</xdr:rowOff>
    </xdr:from>
    <xdr:to xmlns:xdr="http://schemas.openxmlformats.org/drawingml/2006/spreadsheetDrawing">
      <xdr:col>18</xdr:col>
      <xdr:colOff>177800</xdr:colOff>
      <xdr:row>19</xdr:row>
      <xdr:rowOff>3810</xdr:rowOff>
    </xdr:to>
    <xdr:cxnSp macro="">
      <xdr:nvCxnSpPr>
        <xdr:cNvPr id="59" name="直線コネクタ 58"/>
        <xdr:cNvCxnSpPr/>
      </xdr:nvCxnSpPr>
      <xdr:spPr>
        <a:xfrm flipV="1">
          <a:off x="2908300" y="3214370"/>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9525</xdr:rowOff>
    </xdr:from>
    <xdr:to xmlns:xdr="http://schemas.openxmlformats.org/drawingml/2006/spreadsheetDrawing">
      <xdr:col>19</xdr:col>
      <xdr:colOff>38100</xdr:colOff>
      <xdr:row>19</xdr:row>
      <xdr:rowOff>111125</xdr:rowOff>
    </xdr:to>
    <xdr:sp macro="" textlink="">
      <xdr:nvSpPr>
        <xdr:cNvPr id="60" name="フローチャート: 判断 59"/>
        <xdr:cNvSpPr/>
      </xdr:nvSpPr>
      <xdr:spPr>
        <a:xfrm>
          <a:off x="3556000" y="3314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95885</xdr:rowOff>
    </xdr:from>
    <xdr:ext cx="762000" cy="259080"/>
    <xdr:sp macro="" textlink="">
      <xdr:nvSpPr>
        <xdr:cNvPr id="61" name="テキスト ボックス 60"/>
        <xdr:cNvSpPr txBox="1"/>
      </xdr:nvSpPr>
      <xdr:spPr>
        <a:xfrm>
          <a:off x="3225800" y="340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24130</xdr:rowOff>
    </xdr:from>
    <xdr:to xmlns:xdr="http://schemas.openxmlformats.org/drawingml/2006/spreadsheetDrawing">
      <xdr:col>15</xdr:col>
      <xdr:colOff>101600</xdr:colOff>
      <xdr:row>19</xdr:row>
      <xdr:rowOff>125730</xdr:rowOff>
    </xdr:to>
    <xdr:sp macro="" textlink="">
      <xdr:nvSpPr>
        <xdr:cNvPr id="62" name="フローチャート: 判断 61"/>
        <xdr:cNvSpPr/>
      </xdr:nvSpPr>
      <xdr:spPr>
        <a:xfrm>
          <a:off x="2857500" y="332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110490</xdr:rowOff>
    </xdr:from>
    <xdr:ext cx="762000" cy="258445"/>
    <xdr:sp macro="" textlink="">
      <xdr:nvSpPr>
        <xdr:cNvPr id="63" name="テキスト ボックス 62"/>
        <xdr:cNvSpPr txBox="1"/>
      </xdr:nvSpPr>
      <xdr:spPr>
        <a:xfrm>
          <a:off x="2527300" y="3415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50800</xdr:rowOff>
    </xdr:from>
    <xdr:to xmlns:xdr="http://schemas.openxmlformats.org/drawingml/2006/spreadsheetDrawing">
      <xdr:col>29</xdr:col>
      <xdr:colOff>177800</xdr:colOff>
      <xdr:row>18</xdr:row>
      <xdr:rowOff>152400</xdr:rowOff>
    </xdr:to>
    <xdr:sp macro="" textlink="">
      <xdr:nvSpPr>
        <xdr:cNvPr id="69" name="楕円 68"/>
        <xdr:cNvSpPr/>
      </xdr:nvSpPr>
      <xdr:spPr>
        <a:xfrm>
          <a:off x="5600700" y="318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22860</xdr:rowOff>
    </xdr:from>
    <xdr:ext cx="761365" cy="259080"/>
    <xdr:sp macro="" textlink="">
      <xdr:nvSpPr>
        <xdr:cNvPr id="70" name="人口1人当たり決算額の推移該当値テキスト130"/>
        <xdr:cNvSpPr txBox="1"/>
      </xdr:nvSpPr>
      <xdr:spPr>
        <a:xfrm>
          <a:off x="5740400" y="315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64135</xdr:rowOff>
    </xdr:from>
    <xdr:to xmlns:xdr="http://schemas.openxmlformats.org/drawingml/2006/spreadsheetDrawing">
      <xdr:col>26</xdr:col>
      <xdr:colOff>101600</xdr:colOff>
      <xdr:row>18</xdr:row>
      <xdr:rowOff>166370</xdr:rowOff>
    </xdr:to>
    <xdr:sp macro="" textlink="">
      <xdr:nvSpPr>
        <xdr:cNvPr id="71" name="楕円 70"/>
        <xdr:cNvSpPr/>
      </xdr:nvSpPr>
      <xdr:spPr>
        <a:xfrm>
          <a:off x="4953000" y="31978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4445</xdr:rowOff>
    </xdr:from>
    <xdr:ext cx="736600" cy="259080"/>
    <xdr:sp macro="" textlink="">
      <xdr:nvSpPr>
        <xdr:cNvPr id="72" name="テキスト ボックス 71"/>
        <xdr:cNvSpPr txBox="1"/>
      </xdr:nvSpPr>
      <xdr:spPr>
        <a:xfrm>
          <a:off x="4622800" y="296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111760</xdr:rowOff>
    </xdr:from>
    <xdr:to xmlns:xdr="http://schemas.openxmlformats.org/drawingml/2006/spreadsheetDrawing">
      <xdr:col>22</xdr:col>
      <xdr:colOff>165100</xdr:colOff>
      <xdr:row>19</xdr:row>
      <xdr:rowOff>41910</xdr:rowOff>
    </xdr:to>
    <xdr:sp macro="" textlink="">
      <xdr:nvSpPr>
        <xdr:cNvPr id="73" name="楕円 72"/>
        <xdr:cNvSpPr/>
      </xdr:nvSpPr>
      <xdr:spPr>
        <a:xfrm>
          <a:off x="4254500" y="32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52070</xdr:rowOff>
    </xdr:from>
    <xdr:ext cx="762000" cy="258445"/>
    <xdr:sp macro="" textlink="">
      <xdr:nvSpPr>
        <xdr:cNvPr id="74" name="テキスト ボックス 73"/>
        <xdr:cNvSpPr txBox="1"/>
      </xdr:nvSpPr>
      <xdr:spPr>
        <a:xfrm>
          <a:off x="3924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29845</xdr:rowOff>
    </xdr:from>
    <xdr:to xmlns:xdr="http://schemas.openxmlformats.org/drawingml/2006/spreadsheetDrawing">
      <xdr:col>19</xdr:col>
      <xdr:colOff>38100</xdr:colOff>
      <xdr:row>18</xdr:row>
      <xdr:rowOff>132080</xdr:rowOff>
    </xdr:to>
    <xdr:sp macro="" textlink="">
      <xdr:nvSpPr>
        <xdr:cNvPr id="75" name="楕円 74"/>
        <xdr:cNvSpPr/>
      </xdr:nvSpPr>
      <xdr:spPr>
        <a:xfrm>
          <a:off x="3556000" y="3163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141605</xdr:rowOff>
    </xdr:from>
    <xdr:ext cx="762000" cy="259080"/>
    <xdr:sp macro="" textlink="">
      <xdr:nvSpPr>
        <xdr:cNvPr id="76" name="テキスト ボックス 75"/>
        <xdr:cNvSpPr txBox="1"/>
      </xdr:nvSpPr>
      <xdr:spPr>
        <a:xfrm>
          <a:off x="3225800" y="293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124460</xdr:rowOff>
    </xdr:from>
    <xdr:to xmlns:xdr="http://schemas.openxmlformats.org/drawingml/2006/spreadsheetDrawing">
      <xdr:col>15</xdr:col>
      <xdr:colOff>101600</xdr:colOff>
      <xdr:row>19</xdr:row>
      <xdr:rowOff>54610</xdr:rowOff>
    </xdr:to>
    <xdr:sp macro="" textlink="">
      <xdr:nvSpPr>
        <xdr:cNvPr id="77" name="楕円 76"/>
        <xdr:cNvSpPr/>
      </xdr:nvSpPr>
      <xdr:spPr>
        <a:xfrm>
          <a:off x="2857500" y="325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64770</xdr:rowOff>
    </xdr:from>
    <xdr:ext cx="762000" cy="258445"/>
    <xdr:sp macro="" textlink="">
      <xdr:nvSpPr>
        <xdr:cNvPr id="78" name="テキスト ボックス 77"/>
        <xdr:cNvSpPr txBox="1"/>
      </xdr:nvSpPr>
      <xdr:spPr>
        <a:xfrm>
          <a:off x="2527300" y="3027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6" name="テキスト ボックス 95"/>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2" name="テキスト ボックス 101"/>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104775</xdr:rowOff>
    </xdr:from>
    <xdr:to xmlns:xdr="http://schemas.openxmlformats.org/drawingml/2006/spreadsheetDrawing">
      <xdr:col>29</xdr:col>
      <xdr:colOff>127000</xdr:colOff>
      <xdr:row>37</xdr:row>
      <xdr:rowOff>295910</xdr:rowOff>
    </xdr:to>
    <xdr:cxnSp macro="">
      <xdr:nvCxnSpPr>
        <xdr:cNvPr id="108" name="直線コネクタ 107"/>
        <xdr:cNvCxnSpPr/>
      </xdr:nvCxnSpPr>
      <xdr:spPr>
        <a:xfrm flipV="1">
          <a:off x="5651500" y="6029325"/>
          <a:ext cx="0" cy="13912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267335</xdr:rowOff>
    </xdr:from>
    <xdr:ext cx="761365" cy="259080"/>
    <xdr:sp macro="" textlink="">
      <xdr:nvSpPr>
        <xdr:cNvPr id="109" name="人口1人当たり決算額の推移最小値テキスト445"/>
        <xdr:cNvSpPr txBox="1"/>
      </xdr:nvSpPr>
      <xdr:spPr>
        <a:xfrm>
          <a:off x="5740400" y="739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295910</xdr:rowOff>
    </xdr:from>
    <xdr:to xmlns:xdr="http://schemas.openxmlformats.org/drawingml/2006/spreadsheetDrawing">
      <xdr:col>30</xdr:col>
      <xdr:colOff>25400</xdr:colOff>
      <xdr:row>37</xdr:row>
      <xdr:rowOff>295910</xdr:rowOff>
    </xdr:to>
    <xdr:cxnSp macro="">
      <xdr:nvCxnSpPr>
        <xdr:cNvPr id="110" name="直線コネクタ 109"/>
        <xdr:cNvCxnSpPr/>
      </xdr:nvCxnSpPr>
      <xdr:spPr>
        <a:xfrm>
          <a:off x="5562600" y="7420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20320</xdr:rowOff>
    </xdr:from>
    <xdr:ext cx="761365" cy="258445"/>
    <xdr:sp macro="" textlink="">
      <xdr:nvSpPr>
        <xdr:cNvPr id="111" name="人口1人当たり決算額の推移最大値テキスト445"/>
        <xdr:cNvSpPr txBox="1"/>
      </xdr:nvSpPr>
      <xdr:spPr>
        <a:xfrm>
          <a:off x="5740400" y="5773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104775</xdr:rowOff>
    </xdr:from>
    <xdr:to xmlns:xdr="http://schemas.openxmlformats.org/drawingml/2006/spreadsheetDrawing">
      <xdr:col>30</xdr:col>
      <xdr:colOff>25400</xdr:colOff>
      <xdr:row>33</xdr:row>
      <xdr:rowOff>104775</xdr:rowOff>
    </xdr:to>
    <xdr:cxnSp macro="">
      <xdr:nvCxnSpPr>
        <xdr:cNvPr id="112" name="直線コネクタ 111"/>
        <xdr:cNvCxnSpPr/>
      </xdr:nvCxnSpPr>
      <xdr:spPr>
        <a:xfrm>
          <a:off x="5562600" y="6029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21590</xdr:rowOff>
    </xdr:from>
    <xdr:to xmlns:xdr="http://schemas.openxmlformats.org/drawingml/2006/spreadsheetDrawing">
      <xdr:col>29</xdr:col>
      <xdr:colOff>127000</xdr:colOff>
      <xdr:row>34</xdr:row>
      <xdr:rowOff>130175</xdr:rowOff>
    </xdr:to>
    <xdr:cxnSp macro="">
      <xdr:nvCxnSpPr>
        <xdr:cNvPr id="113" name="直線コネクタ 112"/>
        <xdr:cNvCxnSpPr/>
      </xdr:nvCxnSpPr>
      <xdr:spPr>
        <a:xfrm flipV="1">
          <a:off x="5003800" y="6289040"/>
          <a:ext cx="647700" cy="1085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146685</xdr:rowOff>
    </xdr:from>
    <xdr:ext cx="761365" cy="258445"/>
    <xdr:sp macro="" textlink="">
      <xdr:nvSpPr>
        <xdr:cNvPr id="114" name="人口1人当たり決算額の推移平均値テキスト445"/>
        <xdr:cNvSpPr txBox="1"/>
      </xdr:nvSpPr>
      <xdr:spPr>
        <a:xfrm>
          <a:off x="5740400" y="67570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173355</xdr:rowOff>
    </xdr:from>
    <xdr:to xmlns:xdr="http://schemas.openxmlformats.org/drawingml/2006/spreadsheetDrawing">
      <xdr:col>29</xdr:col>
      <xdr:colOff>177800</xdr:colOff>
      <xdr:row>35</xdr:row>
      <xdr:rowOff>275590</xdr:rowOff>
    </xdr:to>
    <xdr:sp macro="" textlink="">
      <xdr:nvSpPr>
        <xdr:cNvPr id="115" name="フローチャート: 判断 114"/>
        <xdr:cNvSpPr/>
      </xdr:nvSpPr>
      <xdr:spPr>
        <a:xfrm>
          <a:off x="5600700" y="67837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130175</xdr:rowOff>
    </xdr:from>
    <xdr:to xmlns:xdr="http://schemas.openxmlformats.org/drawingml/2006/spreadsheetDrawing">
      <xdr:col>26</xdr:col>
      <xdr:colOff>50800</xdr:colOff>
      <xdr:row>34</xdr:row>
      <xdr:rowOff>156210</xdr:rowOff>
    </xdr:to>
    <xdr:cxnSp macro="">
      <xdr:nvCxnSpPr>
        <xdr:cNvPr id="116" name="直線コネクタ 115"/>
        <xdr:cNvCxnSpPr/>
      </xdr:nvCxnSpPr>
      <xdr:spPr>
        <a:xfrm flipV="1">
          <a:off x="4305300" y="639762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208280</xdr:rowOff>
    </xdr:from>
    <xdr:to xmlns:xdr="http://schemas.openxmlformats.org/drawingml/2006/spreadsheetDrawing">
      <xdr:col>26</xdr:col>
      <xdr:colOff>101600</xdr:colOff>
      <xdr:row>35</xdr:row>
      <xdr:rowOff>309245</xdr:rowOff>
    </xdr:to>
    <xdr:sp macro="" textlink="">
      <xdr:nvSpPr>
        <xdr:cNvPr id="117" name="フローチャート: 判断 116"/>
        <xdr:cNvSpPr/>
      </xdr:nvSpPr>
      <xdr:spPr>
        <a:xfrm>
          <a:off x="495300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294640</xdr:rowOff>
    </xdr:from>
    <xdr:ext cx="736600" cy="258445"/>
    <xdr:sp macro="" textlink="">
      <xdr:nvSpPr>
        <xdr:cNvPr id="118" name="テキスト ボックス 117"/>
        <xdr:cNvSpPr txBox="1"/>
      </xdr:nvSpPr>
      <xdr:spPr>
        <a:xfrm>
          <a:off x="4622800" y="6904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33655</xdr:rowOff>
    </xdr:from>
    <xdr:to xmlns:xdr="http://schemas.openxmlformats.org/drawingml/2006/spreadsheetDrawing">
      <xdr:col>22</xdr:col>
      <xdr:colOff>114300</xdr:colOff>
      <xdr:row>34</xdr:row>
      <xdr:rowOff>156210</xdr:rowOff>
    </xdr:to>
    <xdr:cxnSp macro="">
      <xdr:nvCxnSpPr>
        <xdr:cNvPr id="119" name="直線コネクタ 118"/>
        <xdr:cNvCxnSpPr/>
      </xdr:nvCxnSpPr>
      <xdr:spPr>
        <a:xfrm>
          <a:off x="3606800" y="6301105"/>
          <a:ext cx="69850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205740</xdr:rowOff>
    </xdr:from>
    <xdr:to xmlns:xdr="http://schemas.openxmlformats.org/drawingml/2006/spreadsheetDrawing">
      <xdr:col>22</xdr:col>
      <xdr:colOff>165100</xdr:colOff>
      <xdr:row>35</xdr:row>
      <xdr:rowOff>307975</xdr:rowOff>
    </xdr:to>
    <xdr:sp macro="" textlink="">
      <xdr:nvSpPr>
        <xdr:cNvPr id="120" name="フローチャート: 判断 119"/>
        <xdr:cNvSpPr/>
      </xdr:nvSpPr>
      <xdr:spPr>
        <a:xfrm>
          <a:off x="42545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292100</xdr:rowOff>
    </xdr:from>
    <xdr:ext cx="762000" cy="258445"/>
    <xdr:sp macro="" textlink="">
      <xdr:nvSpPr>
        <xdr:cNvPr id="121" name="テキスト ボックス 120"/>
        <xdr:cNvSpPr txBox="1"/>
      </xdr:nvSpPr>
      <xdr:spPr>
        <a:xfrm>
          <a:off x="3924300" y="6902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33655</xdr:rowOff>
    </xdr:from>
    <xdr:to xmlns:xdr="http://schemas.openxmlformats.org/drawingml/2006/spreadsheetDrawing">
      <xdr:col>18</xdr:col>
      <xdr:colOff>177800</xdr:colOff>
      <xdr:row>34</xdr:row>
      <xdr:rowOff>33655</xdr:rowOff>
    </xdr:to>
    <xdr:cxnSp macro="">
      <xdr:nvCxnSpPr>
        <xdr:cNvPr id="122" name="直線コネクタ 121"/>
        <xdr:cNvCxnSpPr/>
      </xdr:nvCxnSpPr>
      <xdr:spPr>
        <a:xfrm>
          <a:off x="2908300" y="630110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201930</xdr:rowOff>
    </xdr:from>
    <xdr:to xmlns:xdr="http://schemas.openxmlformats.org/drawingml/2006/spreadsheetDrawing">
      <xdr:col>19</xdr:col>
      <xdr:colOff>38100</xdr:colOff>
      <xdr:row>35</xdr:row>
      <xdr:rowOff>302260</xdr:rowOff>
    </xdr:to>
    <xdr:sp macro="" textlink="">
      <xdr:nvSpPr>
        <xdr:cNvPr id="123" name="フローチャート: 判断 122"/>
        <xdr:cNvSpPr/>
      </xdr:nvSpPr>
      <xdr:spPr>
        <a:xfrm>
          <a:off x="3556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287655</xdr:rowOff>
    </xdr:from>
    <xdr:ext cx="762000" cy="259080"/>
    <xdr:sp macro="" textlink="">
      <xdr:nvSpPr>
        <xdr:cNvPr id="124" name="テキスト ボックス 123"/>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200660</xdr:rowOff>
    </xdr:from>
    <xdr:to xmlns:xdr="http://schemas.openxmlformats.org/drawingml/2006/spreadsheetDrawing">
      <xdr:col>15</xdr:col>
      <xdr:colOff>101600</xdr:colOff>
      <xdr:row>35</xdr:row>
      <xdr:rowOff>300990</xdr:rowOff>
    </xdr:to>
    <xdr:sp macro="" textlink="">
      <xdr:nvSpPr>
        <xdr:cNvPr id="125" name="フローチャート: 判断 124"/>
        <xdr:cNvSpPr/>
      </xdr:nvSpPr>
      <xdr:spPr>
        <a:xfrm>
          <a:off x="2857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286385</xdr:rowOff>
    </xdr:from>
    <xdr:ext cx="762000" cy="259080"/>
    <xdr:sp macro="" textlink="">
      <xdr:nvSpPr>
        <xdr:cNvPr id="126" name="テキスト ボックス 125"/>
        <xdr:cNvSpPr txBox="1"/>
      </xdr:nvSpPr>
      <xdr:spPr>
        <a:xfrm>
          <a:off x="252730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313055</xdr:rowOff>
    </xdr:from>
    <xdr:to xmlns:xdr="http://schemas.openxmlformats.org/drawingml/2006/spreadsheetDrawing">
      <xdr:col>29</xdr:col>
      <xdr:colOff>177800</xdr:colOff>
      <xdr:row>34</xdr:row>
      <xdr:rowOff>71120</xdr:rowOff>
    </xdr:to>
    <xdr:sp macro="" textlink="">
      <xdr:nvSpPr>
        <xdr:cNvPr id="132" name="楕円 131"/>
        <xdr:cNvSpPr/>
      </xdr:nvSpPr>
      <xdr:spPr>
        <a:xfrm>
          <a:off x="5600700" y="62376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158750</xdr:rowOff>
    </xdr:from>
    <xdr:ext cx="761365" cy="257810"/>
    <xdr:sp macro="" textlink="">
      <xdr:nvSpPr>
        <xdr:cNvPr id="133" name="人口1人当たり決算額の推移該当値テキスト445"/>
        <xdr:cNvSpPr txBox="1"/>
      </xdr:nvSpPr>
      <xdr:spPr>
        <a:xfrm>
          <a:off x="5740400" y="60833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80645</xdr:rowOff>
    </xdr:from>
    <xdr:to xmlns:xdr="http://schemas.openxmlformats.org/drawingml/2006/spreadsheetDrawing">
      <xdr:col>26</xdr:col>
      <xdr:colOff>101600</xdr:colOff>
      <xdr:row>34</xdr:row>
      <xdr:rowOff>181610</xdr:rowOff>
    </xdr:to>
    <xdr:sp macro="" textlink="">
      <xdr:nvSpPr>
        <xdr:cNvPr id="134" name="楕円 133"/>
        <xdr:cNvSpPr/>
      </xdr:nvSpPr>
      <xdr:spPr>
        <a:xfrm>
          <a:off x="4953000" y="6348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192405</xdr:rowOff>
    </xdr:from>
    <xdr:ext cx="736600" cy="257810"/>
    <xdr:sp macro="" textlink="">
      <xdr:nvSpPr>
        <xdr:cNvPr id="135" name="テキスト ボックス 134"/>
        <xdr:cNvSpPr txBox="1"/>
      </xdr:nvSpPr>
      <xdr:spPr>
        <a:xfrm>
          <a:off x="4622800" y="61169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104775</xdr:rowOff>
    </xdr:from>
    <xdr:to xmlns:xdr="http://schemas.openxmlformats.org/drawingml/2006/spreadsheetDrawing">
      <xdr:col>22</xdr:col>
      <xdr:colOff>165100</xdr:colOff>
      <xdr:row>34</xdr:row>
      <xdr:rowOff>205740</xdr:rowOff>
    </xdr:to>
    <xdr:sp macro="" textlink="">
      <xdr:nvSpPr>
        <xdr:cNvPr id="136" name="楕円 135"/>
        <xdr:cNvSpPr/>
      </xdr:nvSpPr>
      <xdr:spPr>
        <a:xfrm>
          <a:off x="4254500" y="6372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216535</xdr:rowOff>
    </xdr:from>
    <xdr:ext cx="762000" cy="258445"/>
    <xdr:sp macro="" textlink="">
      <xdr:nvSpPr>
        <xdr:cNvPr id="137" name="テキスト ボックス 136"/>
        <xdr:cNvSpPr txBox="1"/>
      </xdr:nvSpPr>
      <xdr:spPr>
        <a:xfrm>
          <a:off x="3924300" y="614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325120</xdr:rowOff>
    </xdr:from>
    <xdr:to xmlns:xdr="http://schemas.openxmlformats.org/drawingml/2006/spreadsheetDrawing">
      <xdr:col>19</xdr:col>
      <xdr:colOff>38100</xdr:colOff>
      <xdr:row>34</xdr:row>
      <xdr:rowOff>83185</xdr:rowOff>
    </xdr:to>
    <xdr:sp macro="" textlink="">
      <xdr:nvSpPr>
        <xdr:cNvPr id="138" name="楕円 137"/>
        <xdr:cNvSpPr/>
      </xdr:nvSpPr>
      <xdr:spPr>
        <a:xfrm>
          <a:off x="3556000" y="62496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93980</xdr:rowOff>
    </xdr:from>
    <xdr:ext cx="762000" cy="259715"/>
    <xdr:sp macro="" textlink="">
      <xdr:nvSpPr>
        <xdr:cNvPr id="139" name="テキスト ボックス 138"/>
        <xdr:cNvSpPr txBox="1"/>
      </xdr:nvSpPr>
      <xdr:spPr>
        <a:xfrm>
          <a:off x="3225800" y="6018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325120</xdr:rowOff>
    </xdr:from>
    <xdr:to xmlns:xdr="http://schemas.openxmlformats.org/drawingml/2006/spreadsheetDrawing">
      <xdr:col>15</xdr:col>
      <xdr:colOff>101600</xdr:colOff>
      <xdr:row>34</xdr:row>
      <xdr:rowOff>83185</xdr:rowOff>
    </xdr:to>
    <xdr:sp macro="" textlink="">
      <xdr:nvSpPr>
        <xdr:cNvPr id="140" name="楕円 139"/>
        <xdr:cNvSpPr/>
      </xdr:nvSpPr>
      <xdr:spPr>
        <a:xfrm>
          <a:off x="2857500" y="62496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93980</xdr:rowOff>
    </xdr:from>
    <xdr:ext cx="762000" cy="259715"/>
    <xdr:sp macro="" textlink="">
      <xdr:nvSpPr>
        <xdr:cNvPr id="141" name="テキスト ボックス 140"/>
        <xdr:cNvSpPr txBox="1"/>
      </xdr:nvSpPr>
      <xdr:spPr>
        <a:xfrm>
          <a:off x="2527300" y="6018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富山県立山町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25,174
24,909
307.29
14,866,835
14,183,102
571,904
7,972,630
9,556,135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73.1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106680</xdr:rowOff>
    </xdr:from>
    <xdr:to xmlns:xdr="http://schemas.openxmlformats.org/drawingml/2006/spreadsheetDrawing">
      <xdr:col>24</xdr:col>
      <xdr:colOff>62865</xdr:colOff>
      <xdr:row>38</xdr:row>
      <xdr:rowOff>141605</xdr:rowOff>
    </xdr:to>
    <xdr:cxnSp macro="">
      <xdr:nvCxnSpPr>
        <xdr:cNvPr id="58" name="直線コネクタ 57"/>
        <xdr:cNvCxnSpPr/>
      </xdr:nvCxnSpPr>
      <xdr:spPr>
        <a:xfrm flipV="1">
          <a:off x="4633595" y="525018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145415</xdr:rowOff>
    </xdr:from>
    <xdr:ext cx="534670" cy="258445"/>
    <xdr:sp macro="" textlink="">
      <xdr:nvSpPr>
        <xdr:cNvPr id="59" name="人件費最小値テキスト"/>
        <xdr:cNvSpPr txBox="1"/>
      </xdr:nvSpPr>
      <xdr:spPr>
        <a:xfrm>
          <a:off x="4686300" y="6660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141605</xdr:rowOff>
    </xdr:from>
    <xdr:to xmlns:xdr="http://schemas.openxmlformats.org/drawingml/2006/spreadsheetDrawing">
      <xdr:col>24</xdr:col>
      <xdr:colOff>152400</xdr:colOff>
      <xdr:row>38</xdr:row>
      <xdr:rowOff>141605</xdr:rowOff>
    </xdr:to>
    <xdr:cxnSp macro="">
      <xdr:nvCxnSpPr>
        <xdr:cNvPr id="60" name="直線コネクタ 59"/>
        <xdr:cNvCxnSpPr/>
      </xdr:nvCxnSpPr>
      <xdr:spPr>
        <a:xfrm>
          <a:off x="4546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53340</xdr:rowOff>
    </xdr:from>
    <xdr:ext cx="598805" cy="258445"/>
    <xdr:sp macro="" textlink="">
      <xdr:nvSpPr>
        <xdr:cNvPr id="61" name="人件費最大値テキスト"/>
        <xdr:cNvSpPr txBox="1"/>
      </xdr:nvSpPr>
      <xdr:spPr>
        <a:xfrm>
          <a:off x="4686300" y="5025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106680</xdr:rowOff>
    </xdr:from>
    <xdr:to xmlns:xdr="http://schemas.openxmlformats.org/drawingml/2006/spreadsheetDrawing">
      <xdr:col>24</xdr:col>
      <xdr:colOff>152400</xdr:colOff>
      <xdr:row>30</xdr:row>
      <xdr:rowOff>106680</xdr:rowOff>
    </xdr:to>
    <xdr:cxnSp macro="">
      <xdr:nvCxnSpPr>
        <xdr:cNvPr id="62" name="直線コネクタ 61"/>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128270</xdr:rowOff>
    </xdr:from>
    <xdr:to xmlns:xdr="http://schemas.openxmlformats.org/drawingml/2006/spreadsheetDrawing">
      <xdr:col>24</xdr:col>
      <xdr:colOff>63500</xdr:colOff>
      <xdr:row>35</xdr:row>
      <xdr:rowOff>137160</xdr:rowOff>
    </xdr:to>
    <xdr:cxnSp macro="">
      <xdr:nvCxnSpPr>
        <xdr:cNvPr id="63" name="直線コネクタ 62"/>
        <xdr:cNvCxnSpPr/>
      </xdr:nvCxnSpPr>
      <xdr:spPr>
        <a:xfrm flipV="1">
          <a:off x="3797300" y="61290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127635</xdr:rowOff>
    </xdr:from>
    <xdr:ext cx="534670" cy="259080"/>
    <xdr:sp macro="" textlink="">
      <xdr:nvSpPr>
        <xdr:cNvPr id="64" name="人件費平均値テキスト"/>
        <xdr:cNvSpPr txBox="1"/>
      </xdr:nvSpPr>
      <xdr:spPr>
        <a:xfrm>
          <a:off x="4686300" y="612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149225</xdr:rowOff>
    </xdr:from>
    <xdr:to xmlns:xdr="http://schemas.openxmlformats.org/drawingml/2006/spreadsheetDrawing">
      <xdr:col>24</xdr:col>
      <xdr:colOff>114300</xdr:colOff>
      <xdr:row>36</xdr:row>
      <xdr:rowOff>79375</xdr:rowOff>
    </xdr:to>
    <xdr:sp macro="" textlink="">
      <xdr:nvSpPr>
        <xdr:cNvPr id="65" name="フローチャート: 判断 64"/>
        <xdr:cNvSpPr/>
      </xdr:nvSpPr>
      <xdr:spPr>
        <a:xfrm>
          <a:off x="4584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137160</xdr:rowOff>
    </xdr:from>
    <xdr:to xmlns:xdr="http://schemas.openxmlformats.org/drawingml/2006/spreadsheetDrawing">
      <xdr:col>19</xdr:col>
      <xdr:colOff>177800</xdr:colOff>
      <xdr:row>36</xdr:row>
      <xdr:rowOff>83185</xdr:rowOff>
    </xdr:to>
    <xdr:cxnSp macro="">
      <xdr:nvCxnSpPr>
        <xdr:cNvPr id="66" name="直線コネクタ 65"/>
        <xdr:cNvCxnSpPr/>
      </xdr:nvCxnSpPr>
      <xdr:spPr>
        <a:xfrm flipV="1">
          <a:off x="2908300" y="613791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4445</xdr:rowOff>
    </xdr:from>
    <xdr:to xmlns:xdr="http://schemas.openxmlformats.org/drawingml/2006/spreadsheetDrawing">
      <xdr:col>20</xdr:col>
      <xdr:colOff>38100</xdr:colOff>
      <xdr:row>37</xdr:row>
      <xdr:rowOff>106045</xdr:rowOff>
    </xdr:to>
    <xdr:sp macro="" textlink="">
      <xdr:nvSpPr>
        <xdr:cNvPr id="67" name="フローチャート: 判断 66"/>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4035" cy="258445"/>
    <xdr:sp macro="" textlink="">
      <xdr:nvSpPr>
        <xdr:cNvPr id="68" name="テキスト ボックス 67"/>
        <xdr:cNvSpPr txBox="1"/>
      </xdr:nvSpPr>
      <xdr:spPr>
        <a:xfrm>
          <a:off x="3529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70485</xdr:rowOff>
    </xdr:from>
    <xdr:to xmlns:xdr="http://schemas.openxmlformats.org/drawingml/2006/spreadsheetDrawing">
      <xdr:col>15</xdr:col>
      <xdr:colOff>50800</xdr:colOff>
      <xdr:row>36</xdr:row>
      <xdr:rowOff>83185</xdr:rowOff>
    </xdr:to>
    <xdr:cxnSp macro="">
      <xdr:nvCxnSpPr>
        <xdr:cNvPr id="69" name="直線コネクタ 68"/>
        <xdr:cNvCxnSpPr/>
      </xdr:nvCxnSpPr>
      <xdr:spPr>
        <a:xfrm>
          <a:off x="2019300" y="62426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116205</xdr:rowOff>
    </xdr:from>
    <xdr:to xmlns:xdr="http://schemas.openxmlformats.org/drawingml/2006/spreadsheetDrawing">
      <xdr:col>15</xdr:col>
      <xdr:colOff>101600</xdr:colOff>
      <xdr:row>38</xdr:row>
      <xdr:rowOff>46355</xdr:rowOff>
    </xdr:to>
    <xdr:sp macro="" textlink="">
      <xdr:nvSpPr>
        <xdr:cNvPr id="70" name="フローチャート: 判断 69"/>
        <xdr:cNvSpPr/>
      </xdr:nvSpPr>
      <xdr:spPr>
        <a:xfrm>
          <a:off x="2857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37465</xdr:rowOff>
    </xdr:from>
    <xdr:ext cx="534035" cy="259080"/>
    <xdr:sp macro="" textlink="">
      <xdr:nvSpPr>
        <xdr:cNvPr id="71" name="テキスト ボックス 70"/>
        <xdr:cNvSpPr txBox="1"/>
      </xdr:nvSpPr>
      <xdr:spPr>
        <a:xfrm>
          <a:off x="2640965" y="655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70485</xdr:rowOff>
    </xdr:from>
    <xdr:to xmlns:xdr="http://schemas.openxmlformats.org/drawingml/2006/spreadsheetDrawing">
      <xdr:col>10</xdr:col>
      <xdr:colOff>114300</xdr:colOff>
      <xdr:row>36</xdr:row>
      <xdr:rowOff>71120</xdr:rowOff>
    </xdr:to>
    <xdr:cxnSp macro="">
      <xdr:nvCxnSpPr>
        <xdr:cNvPr id="72" name="直線コネクタ 71"/>
        <xdr:cNvCxnSpPr/>
      </xdr:nvCxnSpPr>
      <xdr:spPr>
        <a:xfrm flipV="1">
          <a:off x="1130300" y="62426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121920</xdr:rowOff>
    </xdr:from>
    <xdr:to xmlns:xdr="http://schemas.openxmlformats.org/drawingml/2006/spreadsheetDrawing">
      <xdr:col>10</xdr:col>
      <xdr:colOff>165100</xdr:colOff>
      <xdr:row>38</xdr:row>
      <xdr:rowOff>52070</xdr:rowOff>
    </xdr:to>
    <xdr:sp macro="" textlink="">
      <xdr:nvSpPr>
        <xdr:cNvPr id="73" name="フローチャート: 判断 72"/>
        <xdr:cNvSpPr/>
      </xdr:nvSpPr>
      <xdr:spPr>
        <a:xfrm>
          <a:off x="1968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43180</xdr:rowOff>
    </xdr:from>
    <xdr:ext cx="534035" cy="258445"/>
    <xdr:sp macro="" textlink="">
      <xdr:nvSpPr>
        <xdr:cNvPr id="74" name="テキスト ボックス 73"/>
        <xdr:cNvSpPr txBox="1"/>
      </xdr:nvSpPr>
      <xdr:spPr>
        <a:xfrm>
          <a:off x="1751965" y="655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129540</xdr:rowOff>
    </xdr:from>
    <xdr:to xmlns:xdr="http://schemas.openxmlformats.org/drawingml/2006/spreadsheetDrawing">
      <xdr:col>6</xdr:col>
      <xdr:colOff>38100</xdr:colOff>
      <xdr:row>38</xdr:row>
      <xdr:rowOff>59690</xdr:rowOff>
    </xdr:to>
    <xdr:sp macro="" textlink="">
      <xdr:nvSpPr>
        <xdr:cNvPr id="75" name="フローチャート: 判断 74"/>
        <xdr:cNvSpPr/>
      </xdr:nvSpPr>
      <xdr:spPr>
        <a:xfrm>
          <a:off x="1079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50800</xdr:rowOff>
    </xdr:from>
    <xdr:ext cx="534035" cy="259080"/>
    <xdr:sp macro="" textlink="">
      <xdr:nvSpPr>
        <xdr:cNvPr id="76" name="テキスト ボックス 75"/>
        <xdr:cNvSpPr txBox="1"/>
      </xdr:nvSpPr>
      <xdr:spPr>
        <a:xfrm>
          <a:off x="862965" y="656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77470</xdr:rowOff>
    </xdr:from>
    <xdr:to xmlns:xdr="http://schemas.openxmlformats.org/drawingml/2006/spreadsheetDrawing">
      <xdr:col>24</xdr:col>
      <xdr:colOff>114300</xdr:colOff>
      <xdr:row>36</xdr:row>
      <xdr:rowOff>7620</xdr:rowOff>
    </xdr:to>
    <xdr:sp macro="" textlink="">
      <xdr:nvSpPr>
        <xdr:cNvPr id="82" name="楕円 81"/>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100330</xdr:rowOff>
    </xdr:from>
    <xdr:ext cx="534670" cy="258445"/>
    <xdr:sp macro="" textlink="">
      <xdr:nvSpPr>
        <xdr:cNvPr id="83" name="人件費該当値テキスト"/>
        <xdr:cNvSpPr txBox="1"/>
      </xdr:nvSpPr>
      <xdr:spPr>
        <a:xfrm>
          <a:off x="4686300" y="5929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84" name="楕円 83"/>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33020</xdr:rowOff>
    </xdr:from>
    <xdr:ext cx="534035" cy="259080"/>
    <xdr:sp macro="" textlink="">
      <xdr:nvSpPr>
        <xdr:cNvPr id="85" name="テキスト ボックス 84"/>
        <xdr:cNvSpPr txBox="1"/>
      </xdr:nvSpPr>
      <xdr:spPr>
        <a:xfrm>
          <a:off x="3529965" y="586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32385</xdr:rowOff>
    </xdr:from>
    <xdr:to xmlns:xdr="http://schemas.openxmlformats.org/drawingml/2006/spreadsheetDrawing">
      <xdr:col>15</xdr:col>
      <xdr:colOff>101600</xdr:colOff>
      <xdr:row>36</xdr:row>
      <xdr:rowOff>133985</xdr:rowOff>
    </xdr:to>
    <xdr:sp macro="" textlink="">
      <xdr:nvSpPr>
        <xdr:cNvPr id="86" name="楕円 85"/>
        <xdr:cNvSpPr/>
      </xdr:nvSpPr>
      <xdr:spPr>
        <a:xfrm>
          <a:off x="2857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150495</xdr:rowOff>
    </xdr:from>
    <xdr:ext cx="534035" cy="259080"/>
    <xdr:sp macro="" textlink="">
      <xdr:nvSpPr>
        <xdr:cNvPr id="87" name="テキスト ボックス 86"/>
        <xdr:cNvSpPr txBox="1"/>
      </xdr:nvSpPr>
      <xdr:spPr>
        <a:xfrm>
          <a:off x="264096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121285</xdr:rowOff>
    </xdr:to>
    <xdr:sp macro="" textlink="">
      <xdr:nvSpPr>
        <xdr:cNvPr id="88" name="楕円 87"/>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137795</xdr:rowOff>
    </xdr:from>
    <xdr:ext cx="534035" cy="259080"/>
    <xdr:sp macro="" textlink="">
      <xdr:nvSpPr>
        <xdr:cNvPr id="89" name="テキスト ボックス 88"/>
        <xdr:cNvSpPr txBox="1"/>
      </xdr:nvSpPr>
      <xdr:spPr>
        <a:xfrm>
          <a:off x="1751965" y="596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20320</xdr:rowOff>
    </xdr:from>
    <xdr:to xmlns:xdr="http://schemas.openxmlformats.org/drawingml/2006/spreadsheetDrawing">
      <xdr:col>6</xdr:col>
      <xdr:colOff>38100</xdr:colOff>
      <xdr:row>36</xdr:row>
      <xdr:rowOff>121920</xdr:rowOff>
    </xdr:to>
    <xdr:sp macro="" textlink="">
      <xdr:nvSpPr>
        <xdr:cNvPr id="90" name="楕円 89"/>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138430</xdr:rowOff>
    </xdr:from>
    <xdr:ext cx="534035" cy="259080"/>
    <xdr:sp macro="" textlink="">
      <xdr:nvSpPr>
        <xdr:cNvPr id="91" name="テキスト ボックス 90"/>
        <xdr:cNvSpPr txBox="1"/>
      </xdr:nvSpPr>
      <xdr:spPr>
        <a:xfrm>
          <a:off x="862965" y="596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102" name="テキスト ボックス 101"/>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10" name="テキスト ボックス 109"/>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169545</xdr:rowOff>
    </xdr:from>
    <xdr:to xmlns:xdr="http://schemas.openxmlformats.org/drawingml/2006/spreadsheetDrawing">
      <xdr:col>24</xdr:col>
      <xdr:colOff>62865</xdr:colOff>
      <xdr:row>58</xdr:row>
      <xdr:rowOff>152400</xdr:rowOff>
    </xdr:to>
    <xdr:cxnSp macro="">
      <xdr:nvCxnSpPr>
        <xdr:cNvPr id="118" name="直線コネクタ 117"/>
        <xdr:cNvCxnSpPr/>
      </xdr:nvCxnSpPr>
      <xdr:spPr>
        <a:xfrm flipV="1">
          <a:off x="4633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156210</xdr:rowOff>
    </xdr:from>
    <xdr:ext cx="534670" cy="258445"/>
    <xdr:sp macro="" textlink="">
      <xdr:nvSpPr>
        <xdr:cNvPr id="119" name="物件費最小値テキスト"/>
        <xdr:cNvSpPr txBox="1"/>
      </xdr:nvSpPr>
      <xdr:spPr>
        <a:xfrm>
          <a:off x="4686300" y="10100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152400</xdr:rowOff>
    </xdr:from>
    <xdr:to xmlns:xdr="http://schemas.openxmlformats.org/drawingml/2006/spreadsheetDrawing">
      <xdr:col>24</xdr:col>
      <xdr:colOff>152400</xdr:colOff>
      <xdr:row>58</xdr:row>
      <xdr:rowOff>152400</xdr:rowOff>
    </xdr:to>
    <xdr:cxnSp macro="">
      <xdr:nvCxnSpPr>
        <xdr:cNvPr id="120" name="直線コネクタ 119"/>
        <xdr:cNvCxnSpPr/>
      </xdr:nvCxnSpPr>
      <xdr:spPr>
        <a:xfrm>
          <a:off x="4546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116205</xdr:rowOff>
    </xdr:from>
    <xdr:ext cx="598805" cy="259080"/>
    <xdr:sp macro="" textlink="">
      <xdr:nvSpPr>
        <xdr:cNvPr id="121" name="物件費最大値テキスト"/>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169545</xdr:rowOff>
    </xdr:from>
    <xdr:to xmlns:xdr="http://schemas.openxmlformats.org/drawingml/2006/spreadsheetDrawing">
      <xdr:col>24</xdr:col>
      <xdr:colOff>152400</xdr:colOff>
      <xdr:row>49</xdr:row>
      <xdr:rowOff>169545</xdr:rowOff>
    </xdr:to>
    <xdr:cxnSp macro="">
      <xdr:nvCxnSpPr>
        <xdr:cNvPr id="122" name="直線コネクタ 121"/>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3175</xdr:rowOff>
    </xdr:from>
    <xdr:to xmlns:xdr="http://schemas.openxmlformats.org/drawingml/2006/spreadsheetDrawing">
      <xdr:col>24</xdr:col>
      <xdr:colOff>63500</xdr:colOff>
      <xdr:row>57</xdr:row>
      <xdr:rowOff>66675</xdr:rowOff>
    </xdr:to>
    <xdr:cxnSp macro="">
      <xdr:nvCxnSpPr>
        <xdr:cNvPr id="123" name="直線コネクタ 122"/>
        <xdr:cNvCxnSpPr/>
      </xdr:nvCxnSpPr>
      <xdr:spPr>
        <a:xfrm flipV="1">
          <a:off x="3797300" y="977582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78740</xdr:rowOff>
    </xdr:from>
    <xdr:ext cx="534670" cy="259080"/>
    <xdr:sp macro="" textlink="">
      <xdr:nvSpPr>
        <xdr:cNvPr id="124" name="物件費平均値テキスト"/>
        <xdr:cNvSpPr txBox="1"/>
      </xdr:nvSpPr>
      <xdr:spPr>
        <a:xfrm>
          <a:off x="4686300" y="950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55880</xdr:rowOff>
    </xdr:from>
    <xdr:to xmlns:xdr="http://schemas.openxmlformats.org/drawingml/2006/spreadsheetDrawing">
      <xdr:col>24</xdr:col>
      <xdr:colOff>114300</xdr:colOff>
      <xdr:row>56</xdr:row>
      <xdr:rowOff>157480</xdr:rowOff>
    </xdr:to>
    <xdr:sp macro="" textlink="">
      <xdr:nvSpPr>
        <xdr:cNvPr id="125" name="フローチャート: 判断 124"/>
        <xdr:cNvSpPr/>
      </xdr:nvSpPr>
      <xdr:spPr>
        <a:xfrm>
          <a:off x="4584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66675</xdr:rowOff>
    </xdr:from>
    <xdr:to xmlns:xdr="http://schemas.openxmlformats.org/drawingml/2006/spreadsheetDrawing">
      <xdr:col>19</xdr:col>
      <xdr:colOff>177800</xdr:colOff>
      <xdr:row>57</xdr:row>
      <xdr:rowOff>76200</xdr:rowOff>
    </xdr:to>
    <xdr:cxnSp macro="">
      <xdr:nvCxnSpPr>
        <xdr:cNvPr id="126" name="直線コネクタ 125"/>
        <xdr:cNvCxnSpPr/>
      </xdr:nvCxnSpPr>
      <xdr:spPr>
        <a:xfrm flipV="1">
          <a:off x="2908300" y="9839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7620</xdr:rowOff>
    </xdr:from>
    <xdr:to xmlns:xdr="http://schemas.openxmlformats.org/drawingml/2006/spreadsheetDrawing">
      <xdr:col>20</xdr:col>
      <xdr:colOff>38100</xdr:colOff>
      <xdr:row>57</xdr:row>
      <xdr:rowOff>109220</xdr:rowOff>
    </xdr:to>
    <xdr:sp macro="" textlink="">
      <xdr:nvSpPr>
        <xdr:cNvPr id="127" name="フローチャート: 判断 126"/>
        <xdr:cNvSpPr/>
      </xdr:nvSpPr>
      <xdr:spPr>
        <a:xfrm>
          <a:off x="3746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125730</xdr:rowOff>
    </xdr:from>
    <xdr:ext cx="534035" cy="259080"/>
    <xdr:sp macro="" textlink="">
      <xdr:nvSpPr>
        <xdr:cNvPr id="128" name="テキスト ボックス 127"/>
        <xdr:cNvSpPr txBox="1"/>
      </xdr:nvSpPr>
      <xdr:spPr>
        <a:xfrm>
          <a:off x="3529965" y="955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76200</xdr:rowOff>
    </xdr:from>
    <xdr:to xmlns:xdr="http://schemas.openxmlformats.org/drawingml/2006/spreadsheetDrawing">
      <xdr:col>15</xdr:col>
      <xdr:colOff>50800</xdr:colOff>
      <xdr:row>58</xdr:row>
      <xdr:rowOff>4445</xdr:rowOff>
    </xdr:to>
    <xdr:cxnSp macro="">
      <xdr:nvCxnSpPr>
        <xdr:cNvPr id="129" name="直線コネクタ 128"/>
        <xdr:cNvCxnSpPr/>
      </xdr:nvCxnSpPr>
      <xdr:spPr>
        <a:xfrm flipV="1">
          <a:off x="2019300" y="984885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30" name="フローチャート: 判断 129"/>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140970</xdr:rowOff>
    </xdr:from>
    <xdr:ext cx="534035" cy="259080"/>
    <xdr:sp macro="" textlink="">
      <xdr:nvSpPr>
        <xdr:cNvPr id="131" name="テキスト ボックス 130"/>
        <xdr:cNvSpPr txBox="1"/>
      </xdr:nvSpPr>
      <xdr:spPr>
        <a:xfrm>
          <a:off x="2640965" y="991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4445</xdr:rowOff>
    </xdr:from>
    <xdr:to xmlns:xdr="http://schemas.openxmlformats.org/drawingml/2006/spreadsheetDrawing">
      <xdr:col>10</xdr:col>
      <xdr:colOff>114300</xdr:colOff>
      <xdr:row>58</xdr:row>
      <xdr:rowOff>59055</xdr:rowOff>
    </xdr:to>
    <xdr:cxnSp macro="">
      <xdr:nvCxnSpPr>
        <xdr:cNvPr id="132" name="直線コネクタ 131"/>
        <xdr:cNvCxnSpPr/>
      </xdr:nvCxnSpPr>
      <xdr:spPr>
        <a:xfrm flipV="1">
          <a:off x="1130300" y="99485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33" name="フローチャート: 判断 132"/>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34035" cy="259080"/>
    <xdr:sp macro="" textlink="">
      <xdr:nvSpPr>
        <xdr:cNvPr id="134" name="テキスト ボックス 133"/>
        <xdr:cNvSpPr txBox="1"/>
      </xdr:nvSpPr>
      <xdr:spPr>
        <a:xfrm>
          <a:off x="1751965" y="958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35" name="フローチャート: 判断 134"/>
        <xdr:cNvSpPr/>
      </xdr:nvSpPr>
      <xdr:spPr>
        <a:xfrm>
          <a:off x="1079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43180</xdr:rowOff>
    </xdr:from>
    <xdr:ext cx="534035" cy="258445"/>
    <xdr:sp macro="" textlink="">
      <xdr:nvSpPr>
        <xdr:cNvPr id="136" name="テキスト ボックス 135"/>
        <xdr:cNvSpPr txBox="1"/>
      </xdr:nvSpPr>
      <xdr:spPr>
        <a:xfrm>
          <a:off x="862965" y="9644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123825</xdr:rowOff>
    </xdr:from>
    <xdr:to xmlns:xdr="http://schemas.openxmlformats.org/drawingml/2006/spreadsheetDrawing">
      <xdr:col>24</xdr:col>
      <xdr:colOff>114300</xdr:colOff>
      <xdr:row>57</xdr:row>
      <xdr:rowOff>53975</xdr:rowOff>
    </xdr:to>
    <xdr:sp macro="" textlink="">
      <xdr:nvSpPr>
        <xdr:cNvPr id="142" name="楕円 141"/>
        <xdr:cNvSpPr/>
      </xdr:nvSpPr>
      <xdr:spPr>
        <a:xfrm>
          <a:off x="45847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102235</xdr:rowOff>
    </xdr:from>
    <xdr:ext cx="534670" cy="258445"/>
    <xdr:sp macro="" textlink="">
      <xdr:nvSpPr>
        <xdr:cNvPr id="143" name="物件費該当値テキスト"/>
        <xdr:cNvSpPr txBox="1"/>
      </xdr:nvSpPr>
      <xdr:spPr>
        <a:xfrm>
          <a:off x="4686300"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15875</xdr:rowOff>
    </xdr:from>
    <xdr:to xmlns:xdr="http://schemas.openxmlformats.org/drawingml/2006/spreadsheetDrawing">
      <xdr:col>20</xdr:col>
      <xdr:colOff>38100</xdr:colOff>
      <xdr:row>57</xdr:row>
      <xdr:rowOff>117475</xdr:rowOff>
    </xdr:to>
    <xdr:sp macro="" textlink="">
      <xdr:nvSpPr>
        <xdr:cNvPr id="144" name="楕円 143"/>
        <xdr:cNvSpPr/>
      </xdr:nvSpPr>
      <xdr:spPr>
        <a:xfrm>
          <a:off x="3746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109220</xdr:rowOff>
    </xdr:from>
    <xdr:ext cx="534035" cy="258445"/>
    <xdr:sp macro="" textlink="">
      <xdr:nvSpPr>
        <xdr:cNvPr id="145" name="テキスト ボックス 144"/>
        <xdr:cNvSpPr txBox="1"/>
      </xdr:nvSpPr>
      <xdr:spPr>
        <a:xfrm>
          <a:off x="3529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25400</xdr:rowOff>
    </xdr:from>
    <xdr:to xmlns:xdr="http://schemas.openxmlformats.org/drawingml/2006/spreadsheetDrawing">
      <xdr:col>15</xdr:col>
      <xdr:colOff>101600</xdr:colOff>
      <xdr:row>57</xdr:row>
      <xdr:rowOff>127000</xdr:rowOff>
    </xdr:to>
    <xdr:sp macro="" textlink="">
      <xdr:nvSpPr>
        <xdr:cNvPr id="146" name="楕円 145"/>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143510</xdr:rowOff>
    </xdr:from>
    <xdr:ext cx="534035" cy="258445"/>
    <xdr:sp macro="" textlink="">
      <xdr:nvSpPr>
        <xdr:cNvPr id="147" name="テキスト ボックス 146"/>
        <xdr:cNvSpPr txBox="1"/>
      </xdr:nvSpPr>
      <xdr:spPr>
        <a:xfrm>
          <a:off x="2640965" y="957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125095</xdr:rowOff>
    </xdr:from>
    <xdr:to xmlns:xdr="http://schemas.openxmlformats.org/drawingml/2006/spreadsheetDrawing">
      <xdr:col>10</xdr:col>
      <xdr:colOff>165100</xdr:colOff>
      <xdr:row>58</xdr:row>
      <xdr:rowOff>55245</xdr:rowOff>
    </xdr:to>
    <xdr:sp macro="" textlink="">
      <xdr:nvSpPr>
        <xdr:cNvPr id="148" name="楕円 147"/>
        <xdr:cNvSpPr/>
      </xdr:nvSpPr>
      <xdr:spPr>
        <a:xfrm>
          <a:off x="1968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46355</xdr:rowOff>
    </xdr:from>
    <xdr:ext cx="534035" cy="259080"/>
    <xdr:sp macro="" textlink="">
      <xdr:nvSpPr>
        <xdr:cNvPr id="149" name="テキスト ボックス 148"/>
        <xdr:cNvSpPr txBox="1"/>
      </xdr:nvSpPr>
      <xdr:spPr>
        <a:xfrm>
          <a:off x="1751965" y="9990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8255</xdr:rowOff>
    </xdr:from>
    <xdr:to xmlns:xdr="http://schemas.openxmlformats.org/drawingml/2006/spreadsheetDrawing">
      <xdr:col>6</xdr:col>
      <xdr:colOff>38100</xdr:colOff>
      <xdr:row>58</xdr:row>
      <xdr:rowOff>109855</xdr:rowOff>
    </xdr:to>
    <xdr:sp macro="" textlink="">
      <xdr:nvSpPr>
        <xdr:cNvPr id="150" name="楕円 149"/>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100965</xdr:rowOff>
    </xdr:from>
    <xdr:ext cx="534035" cy="258445"/>
    <xdr:sp macro="" textlink="">
      <xdr:nvSpPr>
        <xdr:cNvPr id="151" name="テキスト ボックス 150"/>
        <xdr:cNvSpPr txBox="1"/>
      </xdr:nvSpPr>
      <xdr:spPr>
        <a:xfrm>
          <a:off x="862965" y="10045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113030</xdr:rowOff>
    </xdr:from>
    <xdr:to xmlns:xdr="http://schemas.openxmlformats.org/drawingml/2006/spreadsheetDrawing">
      <xdr:col>24</xdr:col>
      <xdr:colOff>62865</xdr:colOff>
      <xdr:row>78</xdr:row>
      <xdr:rowOff>106045</xdr:rowOff>
    </xdr:to>
    <xdr:cxnSp macro="">
      <xdr:nvCxnSpPr>
        <xdr:cNvPr id="173" name="直線コネクタ 172"/>
        <xdr:cNvCxnSpPr/>
      </xdr:nvCxnSpPr>
      <xdr:spPr>
        <a:xfrm flipV="1">
          <a:off x="4633595" y="1211453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378460" cy="258445"/>
    <xdr:sp macro="" textlink="">
      <xdr:nvSpPr>
        <xdr:cNvPr id="174" name="維持補修費最小値テキスト"/>
        <xdr:cNvSpPr txBox="1"/>
      </xdr:nvSpPr>
      <xdr:spPr>
        <a:xfrm>
          <a:off x="4686300" y="134829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5" name="直線コネクタ 174"/>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59690</xdr:rowOff>
    </xdr:from>
    <xdr:ext cx="534670" cy="259080"/>
    <xdr:sp macro="" textlink="">
      <xdr:nvSpPr>
        <xdr:cNvPr id="176" name="維持補修費最大値テキスト"/>
        <xdr:cNvSpPr txBox="1"/>
      </xdr:nvSpPr>
      <xdr:spPr>
        <a:xfrm>
          <a:off x="4686300"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113030</xdr:rowOff>
    </xdr:from>
    <xdr:to xmlns:xdr="http://schemas.openxmlformats.org/drawingml/2006/spreadsheetDrawing">
      <xdr:col>24</xdr:col>
      <xdr:colOff>152400</xdr:colOff>
      <xdr:row>70</xdr:row>
      <xdr:rowOff>113030</xdr:rowOff>
    </xdr:to>
    <xdr:cxnSp macro="">
      <xdr:nvCxnSpPr>
        <xdr:cNvPr id="177" name="直線コネクタ 176"/>
        <xdr:cNvCxnSpPr/>
      </xdr:nvCxnSpPr>
      <xdr:spPr>
        <a:xfrm>
          <a:off x="4546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73660</xdr:rowOff>
    </xdr:from>
    <xdr:to xmlns:xdr="http://schemas.openxmlformats.org/drawingml/2006/spreadsheetDrawing">
      <xdr:col>24</xdr:col>
      <xdr:colOff>63500</xdr:colOff>
      <xdr:row>74</xdr:row>
      <xdr:rowOff>123825</xdr:rowOff>
    </xdr:to>
    <xdr:cxnSp macro="">
      <xdr:nvCxnSpPr>
        <xdr:cNvPr id="178" name="直線コネクタ 177"/>
        <xdr:cNvCxnSpPr/>
      </xdr:nvCxnSpPr>
      <xdr:spPr>
        <a:xfrm>
          <a:off x="3797300" y="127609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1270</xdr:rowOff>
    </xdr:from>
    <xdr:ext cx="469900" cy="259080"/>
    <xdr:sp macro="" textlink="">
      <xdr:nvSpPr>
        <xdr:cNvPr id="179" name="維持補修費平均値テキスト"/>
        <xdr:cNvSpPr txBox="1"/>
      </xdr:nvSpPr>
      <xdr:spPr>
        <a:xfrm>
          <a:off x="4686300" y="1320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124460</xdr:rowOff>
    </xdr:to>
    <xdr:sp macro="" textlink="">
      <xdr:nvSpPr>
        <xdr:cNvPr id="180" name="フローチャート: 判断 179"/>
        <xdr:cNvSpPr/>
      </xdr:nvSpPr>
      <xdr:spPr>
        <a:xfrm>
          <a:off x="45847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73660</xdr:rowOff>
    </xdr:from>
    <xdr:to xmlns:xdr="http://schemas.openxmlformats.org/drawingml/2006/spreadsheetDrawing">
      <xdr:col>19</xdr:col>
      <xdr:colOff>177800</xdr:colOff>
      <xdr:row>76</xdr:row>
      <xdr:rowOff>127635</xdr:rowOff>
    </xdr:to>
    <xdr:cxnSp macro="">
      <xdr:nvCxnSpPr>
        <xdr:cNvPr id="181" name="直線コネクタ 180"/>
        <xdr:cNvCxnSpPr/>
      </xdr:nvCxnSpPr>
      <xdr:spPr>
        <a:xfrm flipV="1">
          <a:off x="2908300" y="12760960"/>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82" name="フローチャート: 判断 181"/>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167640</xdr:rowOff>
    </xdr:from>
    <xdr:ext cx="469265" cy="258445"/>
    <xdr:sp macro="" textlink="">
      <xdr:nvSpPr>
        <xdr:cNvPr id="183" name="テキスト ボックス 182"/>
        <xdr:cNvSpPr txBox="1"/>
      </xdr:nvSpPr>
      <xdr:spPr>
        <a:xfrm>
          <a:off x="3562350" y="13369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127635</xdr:rowOff>
    </xdr:from>
    <xdr:to xmlns:xdr="http://schemas.openxmlformats.org/drawingml/2006/spreadsheetDrawing">
      <xdr:col>15</xdr:col>
      <xdr:colOff>50800</xdr:colOff>
      <xdr:row>76</xdr:row>
      <xdr:rowOff>133985</xdr:rowOff>
    </xdr:to>
    <xdr:cxnSp macro="">
      <xdr:nvCxnSpPr>
        <xdr:cNvPr id="184" name="直線コネクタ 183"/>
        <xdr:cNvCxnSpPr/>
      </xdr:nvCxnSpPr>
      <xdr:spPr>
        <a:xfrm flipV="1">
          <a:off x="2019300" y="131578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95250</xdr:rowOff>
    </xdr:from>
    <xdr:to xmlns:xdr="http://schemas.openxmlformats.org/drawingml/2006/spreadsheetDrawing">
      <xdr:col>15</xdr:col>
      <xdr:colOff>101600</xdr:colOff>
      <xdr:row>78</xdr:row>
      <xdr:rowOff>25400</xdr:rowOff>
    </xdr:to>
    <xdr:sp macro="" textlink="">
      <xdr:nvSpPr>
        <xdr:cNvPr id="185" name="フローチャート: 判断 184"/>
        <xdr:cNvSpPr/>
      </xdr:nvSpPr>
      <xdr:spPr>
        <a:xfrm>
          <a:off x="2857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16510</xdr:rowOff>
    </xdr:from>
    <xdr:ext cx="469265" cy="259080"/>
    <xdr:sp macro="" textlink="">
      <xdr:nvSpPr>
        <xdr:cNvPr id="186" name="テキスト ボックス 185"/>
        <xdr:cNvSpPr txBox="1"/>
      </xdr:nvSpPr>
      <xdr:spPr>
        <a:xfrm>
          <a:off x="2673350" y="1338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170180</xdr:rowOff>
    </xdr:from>
    <xdr:to xmlns:xdr="http://schemas.openxmlformats.org/drawingml/2006/spreadsheetDrawing">
      <xdr:col>10</xdr:col>
      <xdr:colOff>114300</xdr:colOff>
      <xdr:row>76</xdr:row>
      <xdr:rowOff>133985</xdr:rowOff>
    </xdr:to>
    <xdr:cxnSp macro="">
      <xdr:nvCxnSpPr>
        <xdr:cNvPr id="187" name="直線コネクタ 186"/>
        <xdr:cNvCxnSpPr/>
      </xdr:nvCxnSpPr>
      <xdr:spPr>
        <a:xfrm>
          <a:off x="1130300" y="1285748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8" name="フローチャート: 判断 187"/>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11430</xdr:rowOff>
    </xdr:from>
    <xdr:ext cx="469265" cy="259080"/>
    <xdr:sp macro="" textlink="">
      <xdr:nvSpPr>
        <xdr:cNvPr id="189" name="テキスト ボックス 188"/>
        <xdr:cNvSpPr txBox="1"/>
      </xdr:nvSpPr>
      <xdr:spPr>
        <a:xfrm>
          <a:off x="1784350" y="1338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90" name="フローチャート: 判断 189"/>
        <xdr:cNvSpPr/>
      </xdr:nvSpPr>
      <xdr:spPr>
        <a:xfrm>
          <a:off x="1079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7620</xdr:rowOff>
    </xdr:from>
    <xdr:ext cx="469265" cy="258445"/>
    <xdr:sp macro="" textlink="">
      <xdr:nvSpPr>
        <xdr:cNvPr id="191" name="テキスト ボックス 190"/>
        <xdr:cNvSpPr txBox="1"/>
      </xdr:nvSpPr>
      <xdr:spPr>
        <a:xfrm>
          <a:off x="895350" y="13380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73025</xdr:rowOff>
    </xdr:from>
    <xdr:to xmlns:xdr="http://schemas.openxmlformats.org/drawingml/2006/spreadsheetDrawing">
      <xdr:col>24</xdr:col>
      <xdr:colOff>114300</xdr:colOff>
      <xdr:row>75</xdr:row>
      <xdr:rowOff>3175</xdr:rowOff>
    </xdr:to>
    <xdr:sp macro="" textlink="">
      <xdr:nvSpPr>
        <xdr:cNvPr id="197" name="楕円 196"/>
        <xdr:cNvSpPr/>
      </xdr:nvSpPr>
      <xdr:spPr>
        <a:xfrm>
          <a:off x="458470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95885</xdr:rowOff>
    </xdr:from>
    <xdr:ext cx="534670" cy="259080"/>
    <xdr:sp macro="" textlink="">
      <xdr:nvSpPr>
        <xdr:cNvPr id="198" name="維持補修費該当値テキスト"/>
        <xdr:cNvSpPr txBox="1"/>
      </xdr:nvSpPr>
      <xdr:spPr>
        <a:xfrm>
          <a:off x="4686300" y="1261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22860</xdr:rowOff>
    </xdr:from>
    <xdr:to xmlns:xdr="http://schemas.openxmlformats.org/drawingml/2006/spreadsheetDrawing">
      <xdr:col>20</xdr:col>
      <xdr:colOff>38100</xdr:colOff>
      <xdr:row>74</xdr:row>
      <xdr:rowOff>124460</xdr:rowOff>
    </xdr:to>
    <xdr:sp macro="" textlink="">
      <xdr:nvSpPr>
        <xdr:cNvPr id="199" name="楕円 198"/>
        <xdr:cNvSpPr/>
      </xdr:nvSpPr>
      <xdr:spPr>
        <a:xfrm>
          <a:off x="3746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140970</xdr:rowOff>
    </xdr:from>
    <xdr:ext cx="534035" cy="259080"/>
    <xdr:sp macro="" textlink="">
      <xdr:nvSpPr>
        <xdr:cNvPr id="200" name="テキスト ボックス 199"/>
        <xdr:cNvSpPr txBox="1"/>
      </xdr:nvSpPr>
      <xdr:spPr>
        <a:xfrm>
          <a:off x="3529965" y="12485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76835</xdr:rowOff>
    </xdr:from>
    <xdr:to xmlns:xdr="http://schemas.openxmlformats.org/drawingml/2006/spreadsheetDrawing">
      <xdr:col>15</xdr:col>
      <xdr:colOff>101600</xdr:colOff>
      <xdr:row>77</xdr:row>
      <xdr:rowOff>6985</xdr:rowOff>
    </xdr:to>
    <xdr:sp macro="" textlink="">
      <xdr:nvSpPr>
        <xdr:cNvPr id="201" name="楕円 200"/>
        <xdr:cNvSpPr/>
      </xdr:nvSpPr>
      <xdr:spPr>
        <a:xfrm>
          <a:off x="2857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23495</xdr:rowOff>
    </xdr:from>
    <xdr:ext cx="469265" cy="259080"/>
    <xdr:sp macro="" textlink="">
      <xdr:nvSpPr>
        <xdr:cNvPr id="202" name="テキスト ボックス 201"/>
        <xdr:cNvSpPr txBox="1"/>
      </xdr:nvSpPr>
      <xdr:spPr>
        <a:xfrm>
          <a:off x="2673350" y="1288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83185</xdr:rowOff>
    </xdr:from>
    <xdr:to xmlns:xdr="http://schemas.openxmlformats.org/drawingml/2006/spreadsheetDrawing">
      <xdr:col>10</xdr:col>
      <xdr:colOff>165100</xdr:colOff>
      <xdr:row>77</xdr:row>
      <xdr:rowOff>13335</xdr:rowOff>
    </xdr:to>
    <xdr:sp macro="" textlink="">
      <xdr:nvSpPr>
        <xdr:cNvPr id="203" name="楕円 202"/>
        <xdr:cNvSpPr/>
      </xdr:nvSpPr>
      <xdr:spPr>
        <a:xfrm>
          <a:off x="1968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29845</xdr:rowOff>
    </xdr:from>
    <xdr:ext cx="469265" cy="258445"/>
    <xdr:sp macro="" textlink="">
      <xdr:nvSpPr>
        <xdr:cNvPr id="204" name="テキスト ボックス 203"/>
        <xdr:cNvSpPr txBox="1"/>
      </xdr:nvSpPr>
      <xdr:spPr>
        <a:xfrm>
          <a:off x="1784350" y="12888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119380</xdr:rowOff>
    </xdr:from>
    <xdr:to xmlns:xdr="http://schemas.openxmlformats.org/drawingml/2006/spreadsheetDrawing">
      <xdr:col>6</xdr:col>
      <xdr:colOff>38100</xdr:colOff>
      <xdr:row>75</xdr:row>
      <xdr:rowOff>49530</xdr:rowOff>
    </xdr:to>
    <xdr:sp macro="" textlink="">
      <xdr:nvSpPr>
        <xdr:cNvPr id="205" name="楕円 204"/>
        <xdr:cNvSpPr/>
      </xdr:nvSpPr>
      <xdr:spPr>
        <a:xfrm>
          <a:off x="1079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66040</xdr:rowOff>
    </xdr:from>
    <xdr:ext cx="534035" cy="258445"/>
    <xdr:sp macro="" textlink="">
      <xdr:nvSpPr>
        <xdr:cNvPr id="206" name="テキスト ボックス 205"/>
        <xdr:cNvSpPr txBox="1"/>
      </xdr:nvSpPr>
      <xdr:spPr>
        <a:xfrm>
          <a:off x="862965" y="1258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161925</xdr:rowOff>
    </xdr:from>
    <xdr:to xmlns:xdr="http://schemas.openxmlformats.org/drawingml/2006/spreadsheetDrawing">
      <xdr:col>24</xdr:col>
      <xdr:colOff>62865</xdr:colOff>
      <xdr:row>98</xdr:row>
      <xdr:rowOff>163830</xdr:rowOff>
    </xdr:to>
    <xdr:cxnSp macro="">
      <xdr:nvCxnSpPr>
        <xdr:cNvPr id="231" name="直線コネクタ 230"/>
        <xdr:cNvCxnSpPr/>
      </xdr:nvCxnSpPr>
      <xdr:spPr>
        <a:xfrm flipV="1">
          <a:off x="4633595" y="1542097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167640</xdr:rowOff>
    </xdr:from>
    <xdr:ext cx="534670" cy="258445"/>
    <xdr:sp macro="" textlink="">
      <xdr:nvSpPr>
        <xdr:cNvPr id="232" name="扶助費最小値テキスト"/>
        <xdr:cNvSpPr txBox="1"/>
      </xdr:nvSpPr>
      <xdr:spPr>
        <a:xfrm>
          <a:off x="4686300" y="16969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163830</xdr:rowOff>
    </xdr:from>
    <xdr:to xmlns:xdr="http://schemas.openxmlformats.org/drawingml/2006/spreadsheetDrawing">
      <xdr:col>24</xdr:col>
      <xdr:colOff>152400</xdr:colOff>
      <xdr:row>98</xdr:row>
      <xdr:rowOff>163830</xdr:rowOff>
    </xdr:to>
    <xdr:cxnSp macro="">
      <xdr:nvCxnSpPr>
        <xdr:cNvPr id="233" name="直線コネクタ 232"/>
        <xdr:cNvCxnSpPr/>
      </xdr:nvCxnSpPr>
      <xdr:spPr>
        <a:xfrm>
          <a:off x="4546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109220</xdr:rowOff>
    </xdr:from>
    <xdr:ext cx="598805" cy="258445"/>
    <xdr:sp macro="" textlink="">
      <xdr:nvSpPr>
        <xdr:cNvPr id="234" name="扶助費最大値テキスト"/>
        <xdr:cNvSpPr txBox="1"/>
      </xdr:nvSpPr>
      <xdr:spPr>
        <a:xfrm>
          <a:off x="4686300" y="15196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161925</xdr:rowOff>
    </xdr:from>
    <xdr:to xmlns:xdr="http://schemas.openxmlformats.org/drawingml/2006/spreadsheetDrawing">
      <xdr:col>24</xdr:col>
      <xdr:colOff>152400</xdr:colOff>
      <xdr:row>89</xdr:row>
      <xdr:rowOff>161925</xdr:rowOff>
    </xdr:to>
    <xdr:cxnSp macro="">
      <xdr:nvCxnSpPr>
        <xdr:cNvPr id="235" name="直線コネクタ 234"/>
        <xdr:cNvCxnSpPr/>
      </xdr:nvCxnSpPr>
      <xdr:spPr>
        <a:xfrm>
          <a:off x="4546600" y="1542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111125</xdr:rowOff>
    </xdr:from>
    <xdr:to xmlns:xdr="http://schemas.openxmlformats.org/drawingml/2006/spreadsheetDrawing">
      <xdr:col>24</xdr:col>
      <xdr:colOff>63500</xdr:colOff>
      <xdr:row>97</xdr:row>
      <xdr:rowOff>81280</xdr:rowOff>
    </xdr:to>
    <xdr:cxnSp macro="">
      <xdr:nvCxnSpPr>
        <xdr:cNvPr id="236" name="直線コネクタ 235"/>
        <xdr:cNvCxnSpPr/>
      </xdr:nvCxnSpPr>
      <xdr:spPr>
        <a:xfrm flipV="1">
          <a:off x="3797300" y="16398875"/>
          <a:ext cx="8382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86360</xdr:rowOff>
    </xdr:from>
    <xdr:ext cx="534670" cy="258445"/>
    <xdr:sp macro="" textlink="">
      <xdr:nvSpPr>
        <xdr:cNvPr id="237" name="扶助費平均値テキスト"/>
        <xdr:cNvSpPr txBox="1"/>
      </xdr:nvSpPr>
      <xdr:spPr>
        <a:xfrm>
          <a:off x="4686300" y="16374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107950</xdr:rowOff>
    </xdr:from>
    <xdr:to xmlns:xdr="http://schemas.openxmlformats.org/drawingml/2006/spreadsheetDrawing">
      <xdr:col>24</xdr:col>
      <xdr:colOff>114300</xdr:colOff>
      <xdr:row>96</xdr:row>
      <xdr:rowOff>38100</xdr:rowOff>
    </xdr:to>
    <xdr:sp macro="" textlink="">
      <xdr:nvSpPr>
        <xdr:cNvPr id="238" name="フローチャート: 判断 237"/>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81280</xdr:rowOff>
    </xdr:from>
    <xdr:to xmlns:xdr="http://schemas.openxmlformats.org/drawingml/2006/spreadsheetDrawing">
      <xdr:col>19</xdr:col>
      <xdr:colOff>177800</xdr:colOff>
      <xdr:row>98</xdr:row>
      <xdr:rowOff>46990</xdr:rowOff>
    </xdr:to>
    <xdr:cxnSp macro="">
      <xdr:nvCxnSpPr>
        <xdr:cNvPr id="239" name="直線コネクタ 238"/>
        <xdr:cNvCxnSpPr/>
      </xdr:nvCxnSpPr>
      <xdr:spPr>
        <a:xfrm flipV="1">
          <a:off x="2908300" y="167119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33655</xdr:rowOff>
    </xdr:from>
    <xdr:to xmlns:xdr="http://schemas.openxmlformats.org/drawingml/2006/spreadsheetDrawing">
      <xdr:col>20</xdr:col>
      <xdr:colOff>38100</xdr:colOff>
      <xdr:row>97</xdr:row>
      <xdr:rowOff>135255</xdr:rowOff>
    </xdr:to>
    <xdr:sp macro="" textlink="">
      <xdr:nvSpPr>
        <xdr:cNvPr id="240" name="フローチャート: 判断 239"/>
        <xdr:cNvSpPr/>
      </xdr:nvSpPr>
      <xdr:spPr>
        <a:xfrm>
          <a:off x="3746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126365</xdr:rowOff>
    </xdr:from>
    <xdr:ext cx="534035" cy="259080"/>
    <xdr:sp macro="" textlink="">
      <xdr:nvSpPr>
        <xdr:cNvPr id="241" name="テキスト ボックス 240"/>
        <xdr:cNvSpPr txBox="1"/>
      </xdr:nvSpPr>
      <xdr:spPr>
        <a:xfrm>
          <a:off x="3529965"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46990</xdr:rowOff>
    </xdr:from>
    <xdr:to xmlns:xdr="http://schemas.openxmlformats.org/drawingml/2006/spreadsheetDrawing">
      <xdr:col>15</xdr:col>
      <xdr:colOff>50800</xdr:colOff>
      <xdr:row>98</xdr:row>
      <xdr:rowOff>93980</xdr:rowOff>
    </xdr:to>
    <xdr:cxnSp macro="">
      <xdr:nvCxnSpPr>
        <xdr:cNvPr id="242" name="直線コネクタ 241"/>
        <xdr:cNvCxnSpPr/>
      </xdr:nvCxnSpPr>
      <xdr:spPr>
        <a:xfrm flipV="1">
          <a:off x="2019300" y="168490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116840</xdr:rowOff>
    </xdr:from>
    <xdr:to xmlns:xdr="http://schemas.openxmlformats.org/drawingml/2006/spreadsheetDrawing">
      <xdr:col>15</xdr:col>
      <xdr:colOff>101600</xdr:colOff>
      <xdr:row>98</xdr:row>
      <xdr:rowOff>46990</xdr:rowOff>
    </xdr:to>
    <xdr:sp macro="" textlink="">
      <xdr:nvSpPr>
        <xdr:cNvPr id="243" name="フローチャート: 判断 242"/>
        <xdr:cNvSpPr/>
      </xdr:nvSpPr>
      <xdr:spPr>
        <a:xfrm>
          <a:off x="2857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63500</xdr:rowOff>
    </xdr:from>
    <xdr:ext cx="534035" cy="258445"/>
    <xdr:sp macro="" textlink="">
      <xdr:nvSpPr>
        <xdr:cNvPr id="244" name="テキスト ボックス 243"/>
        <xdr:cNvSpPr txBox="1"/>
      </xdr:nvSpPr>
      <xdr:spPr>
        <a:xfrm>
          <a:off x="2640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93980</xdr:rowOff>
    </xdr:from>
    <xdr:to xmlns:xdr="http://schemas.openxmlformats.org/drawingml/2006/spreadsheetDrawing">
      <xdr:col>10</xdr:col>
      <xdr:colOff>114300</xdr:colOff>
      <xdr:row>98</xdr:row>
      <xdr:rowOff>109855</xdr:rowOff>
    </xdr:to>
    <xdr:cxnSp macro="">
      <xdr:nvCxnSpPr>
        <xdr:cNvPr id="245" name="直線コネクタ 244"/>
        <xdr:cNvCxnSpPr/>
      </xdr:nvCxnSpPr>
      <xdr:spPr>
        <a:xfrm flipV="1">
          <a:off x="1130300" y="168960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13970</xdr:rowOff>
    </xdr:from>
    <xdr:to xmlns:xdr="http://schemas.openxmlformats.org/drawingml/2006/spreadsheetDrawing">
      <xdr:col>10</xdr:col>
      <xdr:colOff>165100</xdr:colOff>
      <xdr:row>98</xdr:row>
      <xdr:rowOff>115570</xdr:rowOff>
    </xdr:to>
    <xdr:sp macro="" textlink="">
      <xdr:nvSpPr>
        <xdr:cNvPr id="246" name="フローチャート: 判断 245"/>
        <xdr:cNvSpPr/>
      </xdr:nvSpPr>
      <xdr:spPr>
        <a:xfrm>
          <a:off x="19685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132080</xdr:rowOff>
    </xdr:from>
    <xdr:ext cx="534035" cy="258445"/>
    <xdr:sp macro="" textlink="">
      <xdr:nvSpPr>
        <xdr:cNvPr id="247" name="テキスト ボックス 246"/>
        <xdr:cNvSpPr txBox="1"/>
      </xdr:nvSpPr>
      <xdr:spPr>
        <a:xfrm>
          <a:off x="1751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17780</xdr:rowOff>
    </xdr:from>
    <xdr:to xmlns:xdr="http://schemas.openxmlformats.org/drawingml/2006/spreadsheetDrawing">
      <xdr:col>6</xdr:col>
      <xdr:colOff>38100</xdr:colOff>
      <xdr:row>98</xdr:row>
      <xdr:rowOff>119380</xdr:rowOff>
    </xdr:to>
    <xdr:sp macro="" textlink="">
      <xdr:nvSpPr>
        <xdr:cNvPr id="248" name="フローチャート: 判断 247"/>
        <xdr:cNvSpPr/>
      </xdr:nvSpPr>
      <xdr:spPr>
        <a:xfrm>
          <a:off x="1079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135890</xdr:rowOff>
    </xdr:from>
    <xdr:ext cx="534035" cy="259080"/>
    <xdr:sp macro="" textlink="">
      <xdr:nvSpPr>
        <xdr:cNvPr id="249" name="テキスト ボックス 248"/>
        <xdr:cNvSpPr txBox="1"/>
      </xdr:nvSpPr>
      <xdr:spPr>
        <a:xfrm>
          <a:off x="862965" y="1659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55" name="楕円 254"/>
        <xdr:cNvSpPr/>
      </xdr:nvSpPr>
      <xdr:spPr>
        <a:xfrm>
          <a:off x="45847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83185</xdr:rowOff>
    </xdr:from>
    <xdr:ext cx="534670" cy="259080"/>
    <xdr:sp macro="" textlink="">
      <xdr:nvSpPr>
        <xdr:cNvPr id="256" name="扶助費該当値テキスト"/>
        <xdr:cNvSpPr txBox="1"/>
      </xdr:nvSpPr>
      <xdr:spPr>
        <a:xfrm>
          <a:off x="4686300" y="16199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30480</xdr:rowOff>
    </xdr:from>
    <xdr:to xmlns:xdr="http://schemas.openxmlformats.org/drawingml/2006/spreadsheetDrawing">
      <xdr:col>20</xdr:col>
      <xdr:colOff>38100</xdr:colOff>
      <xdr:row>97</xdr:row>
      <xdr:rowOff>132080</xdr:rowOff>
    </xdr:to>
    <xdr:sp macro="" textlink="">
      <xdr:nvSpPr>
        <xdr:cNvPr id="257" name="楕円 256"/>
        <xdr:cNvSpPr/>
      </xdr:nvSpPr>
      <xdr:spPr>
        <a:xfrm>
          <a:off x="3746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148590</xdr:rowOff>
    </xdr:from>
    <xdr:ext cx="534035" cy="259080"/>
    <xdr:sp macro="" textlink="">
      <xdr:nvSpPr>
        <xdr:cNvPr id="258" name="テキスト ボックス 257"/>
        <xdr:cNvSpPr txBox="1"/>
      </xdr:nvSpPr>
      <xdr:spPr>
        <a:xfrm>
          <a:off x="352996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167640</xdr:rowOff>
    </xdr:from>
    <xdr:to xmlns:xdr="http://schemas.openxmlformats.org/drawingml/2006/spreadsheetDrawing">
      <xdr:col>15</xdr:col>
      <xdr:colOff>101600</xdr:colOff>
      <xdr:row>98</xdr:row>
      <xdr:rowOff>97790</xdr:rowOff>
    </xdr:to>
    <xdr:sp macro="" textlink="">
      <xdr:nvSpPr>
        <xdr:cNvPr id="259" name="楕円 258"/>
        <xdr:cNvSpPr/>
      </xdr:nvSpPr>
      <xdr:spPr>
        <a:xfrm>
          <a:off x="2857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88900</xdr:rowOff>
    </xdr:from>
    <xdr:ext cx="534035" cy="258445"/>
    <xdr:sp macro="" textlink="">
      <xdr:nvSpPr>
        <xdr:cNvPr id="260" name="テキスト ボックス 259"/>
        <xdr:cNvSpPr txBox="1"/>
      </xdr:nvSpPr>
      <xdr:spPr>
        <a:xfrm>
          <a:off x="2640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43180</xdr:rowOff>
    </xdr:from>
    <xdr:to xmlns:xdr="http://schemas.openxmlformats.org/drawingml/2006/spreadsheetDrawing">
      <xdr:col>10</xdr:col>
      <xdr:colOff>165100</xdr:colOff>
      <xdr:row>98</xdr:row>
      <xdr:rowOff>144780</xdr:rowOff>
    </xdr:to>
    <xdr:sp macro="" textlink="">
      <xdr:nvSpPr>
        <xdr:cNvPr id="261" name="楕円 260"/>
        <xdr:cNvSpPr/>
      </xdr:nvSpPr>
      <xdr:spPr>
        <a:xfrm>
          <a:off x="1968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135890</xdr:rowOff>
    </xdr:from>
    <xdr:ext cx="534035" cy="259080"/>
    <xdr:sp macro="" textlink="">
      <xdr:nvSpPr>
        <xdr:cNvPr id="262" name="テキスト ボックス 261"/>
        <xdr:cNvSpPr txBox="1"/>
      </xdr:nvSpPr>
      <xdr:spPr>
        <a:xfrm>
          <a:off x="1751965" y="16937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59055</xdr:rowOff>
    </xdr:from>
    <xdr:to xmlns:xdr="http://schemas.openxmlformats.org/drawingml/2006/spreadsheetDrawing">
      <xdr:col>6</xdr:col>
      <xdr:colOff>38100</xdr:colOff>
      <xdr:row>98</xdr:row>
      <xdr:rowOff>160655</xdr:rowOff>
    </xdr:to>
    <xdr:sp macro="" textlink="">
      <xdr:nvSpPr>
        <xdr:cNvPr id="263" name="楕円 262"/>
        <xdr:cNvSpPr/>
      </xdr:nvSpPr>
      <xdr:spPr>
        <a:xfrm>
          <a:off x="1079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151765</xdr:rowOff>
    </xdr:from>
    <xdr:ext cx="534035" cy="259080"/>
    <xdr:sp macro="" textlink="">
      <xdr:nvSpPr>
        <xdr:cNvPr id="264" name="テキスト ボックス 263"/>
        <xdr:cNvSpPr txBox="1"/>
      </xdr:nvSpPr>
      <xdr:spPr>
        <a:xfrm>
          <a:off x="862965"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5" name="テキスト ボックス 274"/>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1" name="テキスト ボックス 28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3" name="テキスト ボックス 282"/>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5" name="テキスト ボックス 28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43180</xdr:rowOff>
    </xdr:from>
    <xdr:to xmlns:xdr="http://schemas.openxmlformats.org/drawingml/2006/spreadsheetDrawing">
      <xdr:col>54</xdr:col>
      <xdr:colOff>189865</xdr:colOff>
      <xdr:row>39</xdr:row>
      <xdr:rowOff>43815</xdr:rowOff>
    </xdr:to>
    <xdr:cxnSp macro="">
      <xdr:nvCxnSpPr>
        <xdr:cNvPr id="289" name="直線コネクタ 288"/>
        <xdr:cNvCxnSpPr/>
      </xdr:nvCxnSpPr>
      <xdr:spPr>
        <a:xfrm flipV="1">
          <a:off x="10475595" y="51866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534670" cy="259080"/>
    <xdr:sp macro="" textlink="">
      <xdr:nvSpPr>
        <xdr:cNvPr id="290" name="補助費等最小値テキスト"/>
        <xdr:cNvSpPr txBox="1"/>
      </xdr:nvSpPr>
      <xdr:spPr>
        <a:xfrm>
          <a:off x="10528300" y="673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43815</xdr:rowOff>
    </xdr:from>
    <xdr:to xmlns:xdr="http://schemas.openxmlformats.org/drawingml/2006/spreadsheetDrawing">
      <xdr:col>55</xdr:col>
      <xdr:colOff>88900</xdr:colOff>
      <xdr:row>39</xdr:row>
      <xdr:rowOff>43815</xdr:rowOff>
    </xdr:to>
    <xdr:cxnSp macro="">
      <xdr:nvCxnSpPr>
        <xdr:cNvPr id="291" name="直線コネクタ 290"/>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161290</xdr:rowOff>
    </xdr:from>
    <xdr:ext cx="598805" cy="259080"/>
    <xdr:sp macro="" textlink="">
      <xdr:nvSpPr>
        <xdr:cNvPr id="292" name="補助費等最大値テキスト"/>
        <xdr:cNvSpPr txBox="1"/>
      </xdr:nvSpPr>
      <xdr:spPr>
        <a:xfrm>
          <a:off x="10528300" y="4961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43180</xdr:rowOff>
    </xdr:from>
    <xdr:to xmlns:xdr="http://schemas.openxmlformats.org/drawingml/2006/spreadsheetDrawing">
      <xdr:col>55</xdr:col>
      <xdr:colOff>88900</xdr:colOff>
      <xdr:row>30</xdr:row>
      <xdr:rowOff>43180</xdr:rowOff>
    </xdr:to>
    <xdr:cxnSp macro="">
      <xdr:nvCxnSpPr>
        <xdr:cNvPr id="293" name="直線コネクタ 292"/>
        <xdr:cNvCxnSpPr/>
      </xdr:nvCxnSpPr>
      <xdr:spPr>
        <a:xfrm>
          <a:off x="10388600" y="5186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85090</xdr:rowOff>
    </xdr:from>
    <xdr:to xmlns:xdr="http://schemas.openxmlformats.org/drawingml/2006/spreadsheetDrawing">
      <xdr:col>55</xdr:col>
      <xdr:colOff>0</xdr:colOff>
      <xdr:row>36</xdr:row>
      <xdr:rowOff>104140</xdr:rowOff>
    </xdr:to>
    <xdr:cxnSp macro="">
      <xdr:nvCxnSpPr>
        <xdr:cNvPr id="294" name="直線コネクタ 293"/>
        <xdr:cNvCxnSpPr/>
      </xdr:nvCxnSpPr>
      <xdr:spPr>
        <a:xfrm>
          <a:off x="9639300" y="5400040"/>
          <a:ext cx="8382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41910</xdr:rowOff>
    </xdr:from>
    <xdr:ext cx="534670" cy="258445"/>
    <xdr:sp macro="" textlink="">
      <xdr:nvSpPr>
        <xdr:cNvPr id="295" name="補助費等平均値テキスト"/>
        <xdr:cNvSpPr txBox="1"/>
      </xdr:nvSpPr>
      <xdr:spPr>
        <a:xfrm>
          <a:off x="10528300" y="6214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63500</xdr:rowOff>
    </xdr:from>
    <xdr:to xmlns:xdr="http://schemas.openxmlformats.org/drawingml/2006/spreadsheetDrawing">
      <xdr:col>55</xdr:col>
      <xdr:colOff>50800</xdr:colOff>
      <xdr:row>36</xdr:row>
      <xdr:rowOff>165100</xdr:rowOff>
    </xdr:to>
    <xdr:sp macro="" textlink="">
      <xdr:nvSpPr>
        <xdr:cNvPr id="296" name="フローチャート: 判断 295"/>
        <xdr:cNvSpPr/>
      </xdr:nvSpPr>
      <xdr:spPr>
        <a:xfrm>
          <a:off x="10426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85090</xdr:rowOff>
    </xdr:from>
    <xdr:to xmlns:xdr="http://schemas.openxmlformats.org/drawingml/2006/spreadsheetDrawing">
      <xdr:col>50</xdr:col>
      <xdr:colOff>114300</xdr:colOff>
      <xdr:row>38</xdr:row>
      <xdr:rowOff>160020</xdr:rowOff>
    </xdr:to>
    <xdr:cxnSp macro="">
      <xdr:nvCxnSpPr>
        <xdr:cNvPr id="297" name="直線コネクタ 296"/>
        <xdr:cNvCxnSpPr/>
      </xdr:nvCxnSpPr>
      <xdr:spPr>
        <a:xfrm flipV="1">
          <a:off x="8750300" y="5400040"/>
          <a:ext cx="889000" cy="127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129540</xdr:rowOff>
    </xdr:from>
    <xdr:to xmlns:xdr="http://schemas.openxmlformats.org/drawingml/2006/spreadsheetDrawing">
      <xdr:col>50</xdr:col>
      <xdr:colOff>165100</xdr:colOff>
      <xdr:row>30</xdr:row>
      <xdr:rowOff>59690</xdr:rowOff>
    </xdr:to>
    <xdr:sp macro="" textlink="">
      <xdr:nvSpPr>
        <xdr:cNvPr id="298" name="フローチャート: 判断 297"/>
        <xdr:cNvSpPr/>
      </xdr:nvSpPr>
      <xdr:spPr>
        <a:xfrm>
          <a:off x="9588500" y="51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76200</xdr:rowOff>
    </xdr:from>
    <xdr:ext cx="598170" cy="258445"/>
    <xdr:sp macro="" textlink="">
      <xdr:nvSpPr>
        <xdr:cNvPr id="299" name="テキスト ボックス 298"/>
        <xdr:cNvSpPr txBox="1"/>
      </xdr:nvSpPr>
      <xdr:spPr>
        <a:xfrm>
          <a:off x="9339580" y="4876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127635</xdr:rowOff>
    </xdr:from>
    <xdr:to xmlns:xdr="http://schemas.openxmlformats.org/drawingml/2006/spreadsheetDrawing">
      <xdr:col>45</xdr:col>
      <xdr:colOff>177800</xdr:colOff>
      <xdr:row>38</xdr:row>
      <xdr:rowOff>160020</xdr:rowOff>
    </xdr:to>
    <xdr:cxnSp macro="">
      <xdr:nvCxnSpPr>
        <xdr:cNvPr id="300" name="直線コネクタ 299"/>
        <xdr:cNvCxnSpPr/>
      </xdr:nvCxnSpPr>
      <xdr:spPr>
        <a:xfrm>
          <a:off x="7861300" y="6642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139700</xdr:rowOff>
    </xdr:from>
    <xdr:to xmlns:xdr="http://schemas.openxmlformats.org/drawingml/2006/spreadsheetDrawing">
      <xdr:col>46</xdr:col>
      <xdr:colOff>38100</xdr:colOff>
      <xdr:row>38</xdr:row>
      <xdr:rowOff>69215</xdr:rowOff>
    </xdr:to>
    <xdr:sp macro="" textlink="">
      <xdr:nvSpPr>
        <xdr:cNvPr id="301" name="フローチャート: 判断 300"/>
        <xdr:cNvSpPr/>
      </xdr:nvSpPr>
      <xdr:spPr>
        <a:xfrm>
          <a:off x="8699500" y="648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86360</xdr:rowOff>
    </xdr:from>
    <xdr:ext cx="534035" cy="258445"/>
    <xdr:sp macro="" textlink="">
      <xdr:nvSpPr>
        <xdr:cNvPr id="302" name="テキスト ボックス 301"/>
        <xdr:cNvSpPr txBox="1"/>
      </xdr:nvSpPr>
      <xdr:spPr>
        <a:xfrm>
          <a:off x="8482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127635</xdr:rowOff>
    </xdr:from>
    <xdr:to xmlns:xdr="http://schemas.openxmlformats.org/drawingml/2006/spreadsheetDrawing">
      <xdr:col>41</xdr:col>
      <xdr:colOff>50800</xdr:colOff>
      <xdr:row>38</xdr:row>
      <xdr:rowOff>155575</xdr:rowOff>
    </xdr:to>
    <xdr:cxnSp macro="">
      <xdr:nvCxnSpPr>
        <xdr:cNvPr id="303" name="直線コネクタ 302"/>
        <xdr:cNvCxnSpPr/>
      </xdr:nvCxnSpPr>
      <xdr:spPr>
        <a:xfrm flipV="1">
          <a:off x="6972300" y="66427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04" name="フローチャート: 判断 303"/>
        <xdr:cNvSpPr/>
      </xdr:nvSpPr>
      <xdr:spPr>
        <a:xfrm>
          <a:off x="7810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92710</xdr:rowOff>
    </xdr:from>
    <xdr:ext cx="534035" cy="259080"/>
    <xdr:sp macro="" textlink="">
      <xdr:nvSpPr>
        <xdr:cNvPr id="305" name="テキスト ボックス 304"/>
        <xdr:cNvSpPr txBox="1"/>
      </xdr:nvSpPr>
      <xdr:spPr>
        <a:xfrm>
          <a:off x="7593965" y="626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169545</xdr:rowOff>
    </xdr:from>
    <xdr:to xmlns:xdr="http://schemas.openxmlformats.org/drawingml/2006/spreadsheetDrawing">
      <xdr:col>36</xdr:col>
      <xdr:colOff>165100</xdr:colOff>
      <xdr:row>38</xdr:row>
      <xdr:rowOff>99695</xdr:rowOff>
    </xdr:to>
    <xdr:sp macro="" textlink="">
      <xdr:nvSpPr>
        <xdr:cNvPr id="306" name="フローチャート: 判断 305"/>
        <xdr:cNvSpPr/>
      </xdr:nvSpPr>
      <xdr:spPr>
        <a:xfrm>
          <a:off x="6921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116205</xdr:rowOff>
    </xdr:from>
    <xdr:ext cx="534035" cy="259080"/>
    <xdr:sp macro="" textlink="">
      <xdr:nvSpPr>
        <xdr:cNvPr id="307" name="テキスト ボックス 306"/>
        <xdr:cNvSpPr txBox="1"/>
      </xdr:nvSpPr>
      <xdr:spPr>
        <a:xfrm>
          <a:off x="6704965" y="628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53340</xdr:rowOff>
    </xdr:from>
    <xdr:to xmlns:xdr="http://schemas.openxmlformats.org/drawingml/2006/spreadsheetDrawing">
      <xdr:col>55</xdr:col>
      <xdr:colOff>50800</xdr:colOff>
      <xdr:row>36</xdr:row>
      <xdr:rowOff>154940</xdr:rowOff>
    </xdr:to>
    <xdr:sp macro="" textlink="">
      <xdr:nvSpPr>
        <xdr:cNvPr id="313" name="楕円 312"/>
        <xdr:cNvSpPr/>
      </xdr:nvSpPr>
      <xdr:spPr>
        <a:xfrm>
          <a:off x="10426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76200</xdr:rowOff>
    </xdr:from>
    <xdr:ext cx="534670" cy="258445"/>
    <xdr:sp macro="" textlink="">
      <xdr:nvSpPr>
        <xdr:cNvPr id="314" name="補助費等該当値テキスト"/>
        <xdr:cNvSpPr txBox="1"/>
      </xdr:nvSpPr>
      <xdr:spPr>
        <a:xfrm>
          <a:off x="10528300" y="6076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34290</xdr:rowOff>
    </xdr:from>
    <xdr:to xmlns:xdr="http://schemas.openxmlformats.org/drawingml/2006/spreadsheetDrawing">
      <xdr:col>50</xdr:col>
      <xdr:colOff>165100</xdr:colOff>
      <xdr:row>31</xdr:row>
      <xdr:rowOff>135890</xdr:rowOff>
    </xdr:to>
    <xdr:sp macro="" textlink="">
      <xdr:nvSpPr>
        <xdr:cNvPr id="315" name="楕円 314"/>
        <xdr:cNvSpPr/>
      </xdr:nvSpPr>
      <xdr:spPr>
        <a:xfrm>
          <a:off x="9588500" y="53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127000</xdr:rowOff>
    </xdr:from>
    <xdr:ext cx="598170" cy="259080"/>
    <xdr:sp macro="" textlink="">
      <xdr:nvSpPr>
        <xdr:cNvPr id="316" name="テキスト ボックス 315"/>
        <xdr:cNvSpPr txBox="1"/>
      </xdr:nvSpPr>
      <xdr:spPr>
        <a:xfrm>
          <a:off x="9339580" y="544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109220</xdr:rowOff>
    </xdr:from>
    <xdr:to xmlns:xdr="http://schemas.openxmlformats.org/drawingml/2006/spreadsheetDrawing">
      <xdr:col>46</xdr:col>
      <xdr:colOff>38100</xdr:colOff>
      <xdr:row>39</xdr:row>
      <xdr:rowOff>39370</xdr:rowOff>
    </xdr:to>
    <xdr:sp macro="" textlink="">
      <xdr:nvSpPr>
        <xdr:cNvPr id="317" name="楕円 316"/>
        <xdr:cNvSpPr/>
      </xdr:nvSpPr>
      <xdr:spPr>
        <a:xfrm>
          <a:off x="869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30480</xdr:rowOff>
    </xdr:from>
    <xdr:ext cx="534035" cy="258445"/>
    <xdr:sp macro="" textlink="">
      <xdr:nvSpPr>
        <xdr:cNvPr id="318" name="テキスト ボックス 317"/>
        <xdr:cNvSpPr txBox="1"/>
      </xdr:nvSpPr>
      <xdr:spPr>
        <a:xfrm>
          <a:off x="8482965" y="671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76835</xdr:rowOff>
    </xdr:from>
    <xdr:to xmlns:xdr="http://schemas.openxmlformats.org/drawingml/2006/spreadsheetDrawing">
      <xdr:col>41</xdr:col>
      <xdr:colOff>101600</xdr:colOff>
      <xdr:row>39</xdr:row>
      <xdr:rowOff>6985</xdr:rowOff>
    </xdr:to>
    <xdr:sp macro="" textlink="">
      <xdr:nvSpPr>
        <xdr:cNvPr id="319" name="楕円 318"/>
        <xdr:cNvSpPr/>
      </xdr:nvSpPr>
      <xdr:spPr>
        <a:xfrm>
          <a:off x="781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169545</xdr:rowOff>
    </xdr:from>
    <xdr:ext cx="534035" cy="258445"/>
    <xdr:sp macro="" textlink="">
      <xdr:nvSpPr>
        <xdr:cNvPr id="320" name="テキスト ボックス 319"/>
        <xdr:cNvSpPr txBox="1"/>
      </xdr:nvSpPr>
      <xdr:spPr>
        <a:xfrm>
          <a:off x="7593965" y="668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104775</xdr:rowOff>
    </xdr:from>
    <xdr:to xmlns:xdr="http://schemas.openxmlformats.org/drawingml/2006/spreadsheetDrawing">
      <xdr:col>36</xdr:col>
      <xdr:colOff>165100</xdr:colOff>
      <xdr:row>39</xdr:row>
      <xdr:rowOff>34925</xdr:rowOff>
    </xdr:to>
    <xdr:sp macro="" textlink="">
      <xdr:nvSpPr>
        <xdr:cNvPr id="321" name="楕円 320"/>
        <xdr:cNvSpPr/>
      </xdr:nvSpPr>
      <xdr:spPr>
        <a:xfrm>
          <a:off x="6921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26035</xdr:rowOff>
    </xdr:from>
    <xdr:ext cx="534035" cy="259080"/>
    <xdr:sp macro="" textlink="">
      <xdr:nvSpPr>
        <xdr:cNvPr id="322" name="テキスト ボックス 321"/>
        <xdr:cNvSpPr txBox="1"/>
      </xdr:nvSpPr>
      <xdr:spPr>
        <a:xfrm>
          <a:off x="6704965" y="671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4" name="テキスト ボックス 33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8" name="テキスト ボックス 337"/>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0" name="テキスト ボックス 339"/>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2" name="テキスト ボックス 34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102870</xdr:rowOff>
    </xdr:from>
    <xdr:to xmlns:xdr="http://schemas.openxmlformats.org/drawingml/2006/spreadsheetDrawing">
      <xdr:col>54</xdr:col>
      <xdr:colOff>189865</xdr:colOff>
      <xdr:row>58</xdr:row>
      <xdr:rowOff>71755</xdr:rowOff>
    </xdr:to>
    <xdr:cxnSp macro="">
      <xdr:nvCxnSpPr>
        <xdr:cNvPr id="346" name="直線コネクタ 345"/>
        <xdr:cNvCxnSpPr/>
      </xdr:nvCxnSpPr>
      <xdr:spPr>
        <a:xfrm flipV="1">
          <a:off x="10475595" y="867537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75565</xdr:rowOff>
    </xdr:from>
    <xdr:ext cx="534670" cy="258445"/>
    <xdr:sp macro="" textlink="">
      <xdr:nvSpPr>
        <xdr:cNvPr id="347" name="普通建設事業費最小値テキスト"/>
        <xdr:cNvSpPr txBox="1"/>
      </xdr:nvSpPr>
      <xdr:spPr>
        <a:xfrm>
          <a:off x="10528300" y="10019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71755</xdr:rowOff>
    </xdr:from>
    <xdr:to xmlns:xdr="http://schemas.openxmlformats.org/drawingml/2006/spreadsheetDrawing">
      <xdr:col>55</xdr:col>
      <xdr:colOff>88900</xdr:colOff>
      <xdr:row>58</xdr:row>
      <xdr:rowOff>71755</xdr:rowOff>
    </xdr:to>
    <xdr:cxnSp macro="">
      <xdr:nvCxnSpPr>
        <xdr:cNvPr id="348" name="直線コネクタ 347"/>
        <xdr:cNvCxnSpPr/>
      </xdr:nvCxnSpPr>
      <xdr:spPr>
        <a:xfrm>
          <a:off x="10388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49530</xdr:rowOff>
    </xdr:from>
    <xdr:ext cx="598805" cy="259080"/>
    <xdr:sp macro="" textlink="">
      <xdr:nvSpPr>
        <xdr:cNvPr id="349" name="普通建設事業費最大値テキスト"/>
        <xdr:cNvSpPr txBox="1"/>
      </xdr:nvSpPr>
      <xdr:spPr>
        <a:xfrm>
          <a:off x="10528300" y="845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102870</xdr:rowOff>
    </xdr:from>
    <xdr:to xmlns:xdr="http://schemas.openxmlformats.org/drawingml/2006/spreadsheetDrawing">
      <xdr:col>55</xdr:col>
      <xdr:colOff>88900</xdr:colOff>
      <xdr:row>50</xdr:row>
      <xdr:rowOff>102870</xdr:rowOff>
    </xdr:to>
    <xdr:cxnSp macro="">
      <xdr:nvCxnSpPr>
        <xdr:cNvPr id="350" name="直線コネクタ 349"/>
        <xdr:cNvCxnSpPr/>
      </xdr:nvCxnSpPr>
      <xdr:spPr>
        <a:xfrm>
          <a:off x="10388600" y="867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31750</xdr:rowOff>
    </xdr:from>
    <xdr:to xmlns:xdr="http://schemas.openxmlformats.org/drawingml/2006/spreadsheetDrawing">
      <xdr:col>55</xdr:col>
      <xdr:colOff>0</xdr:colOff>
      <xdr:row>56</xdr:row>
      <xdr:rowOff>78105</xdr:rowOff>
    </xdr:to>
    <xdr:cxnSp macro="">
      <xdr:nvCxnSpPr>
        <xdr:cNvPr id="351" name="直線コネクタ 350"/>
        <xdr:cNvCxnSpPr/>
      </xdr:nvCxnSpPr>
      <xdr:spPr>
        <a:xfrm>
          <a:off x="9639300" y="96329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58420</xdr:rowOff>
    </xdr:from>
    <xdr:ext cx="534670" cy="259080"/>
    <xdr:sp macro="" textlink="">
      <xdr:nvSpPr>
        <xdr:cNvPr id="352" name="普通建設事業費平均値テキスト"/>
        <xdr:cNvSpPr txBox="1"/>
      </xdr:nvSpPr>
      <xdr:spPr>
        <a:xfrm>
          <a:off x="105283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80010</xdr:rowOff>
    </xdr:from>
    <xdr:to xmlns:xdr="http://schemas.openxmlformats.org/drawingml/2006/spreadsheetDrawing">
      <xdr:col>55</xdr:col>
      <xdr:colOff>50800</xdr:colOff>
      <xdr:row>57</xdr:row>
      <xdr:rowOff>10160</xdr:rowOff>
    </xdr:to>
    <xdr:sp macro="" textlink="">
      <xdr:nvSpPr>
        <xdr:cNvPr id="353" name="フローチャート: 判断 352"/>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154940</xdr:rowOff>
    </xdr:from>
    <xdr:to xmlns:xdr="http://schemas.openxmlformats.org/drawingml/2006/spreadsheetDrawing">
      <xdr:col>50</xdr:col>
      <xdr:colOff>114300</xdr:colOff>
      <xdr:row>56</xdr:row>
      <xdr:rowOff>31750</xdr:rowOff>
    </xdr:to>
    <xdr:cxnSp macro="">
      <xdr:nvCxnSpPr>
        <xdr:cNvPr id="354" name="直線コネクタ 353"/>
        <xdr:cNvCxnSpPr/>
      </xdr:nvCxnSpPr>
      <xdr:spPr>
        <a:xfrm>
          <a:off x="8750300" y="9584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111125</xdr:rowOff>
    </xdr:from>
    <xdr:to xmlns:xdr="http://schemas.openxmlformats.org/drawingml/2006/spreadsheetDrawing">
      <xdr:col>50</xdr:col>
      <xdr:colOff>165100</xdr:colOff>
      <xdr:row>57</xdr:row>
      <xdr:rowOff>41275</xdr:rowOff>
    </xdr:to>
    <xdr:sp macro="" textlink="">
      <xdr:nvSpPr>
        <xdr:cNvPr id="355" name="フローチャート: 判断 354"/>
        <xdr:cNvSpPr/>
      </xdr:nvSpPr>
      <xdr:spPr>
        <a:xfrm>
          <a:off x="958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32385</xdr:rowOff>
    </xdr:from>
    <xdr:ext cx="534035" cy="258445"/>
    <xdr:sp macro="" textlink="">
      <xdr:nvSpPr>
        <xdr:cNvPr id="356" name="テキスト ボックス 355"/>
        <xdr:cNvSpPr txBox="1"/>
      </xdr:nvSpPr>
      <xdr:spPr>
        <a:xfrm>
          <a:off x="9371965" y="980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154940</xdr:rowOff>
    </xdr:from>
    <xdr:to xmlns:xdr="http://schemas.openxmlformats.org/drawingml/2006/spreadsheetDrawing">
      <xdr:col>45</xdr:col>
      <xdr:colOff>177800</xdr:colOff>
      <xdr:row>57</xdr:row>
      <xdr:rowOff>41275</xdr:rowOff>
    </xdr:to>
    <xdr:cxnSp macro="">
      <xdr:nvCxnSpPr>
        <xdr:cNvPr id="357" name="直線コネクタ 356"/>
        <xdr:cNvCxnSpPr/>
      </xdr:nvCxnSpPr>
      <xdr:spPr>
        <a:xfrm flipV="1">
          <a:off x="7861300" y="958469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117475</xdr:rowOff>
    </xdr:from>
    <xdr:to xmlns:xdr="http://schemas.openxmlformats.org/drawingml/2006/spreadsheetDrawing">
      <xdr:col>46</xdr:col>
      <xdr:colOff>38100</xdr:colOff>
      <xdr:row>57</xdr:row>
      <xdr:rowOff>47625</xdr:rowOff>
    </xdr:to>
    <xdr:sp macro="" textlink="">
      <xdr:nvSpPr>
        <xdr:cNvPr id="358" name="フローチャート: 判断 357"/>
        <xdr:cNvSpPr/>
      </xdr:nvSpPr>
      <xdr:spPr>
        <a:xfrm>
          <a:off x="869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38735</xdr:rowOff>
    </xdr:from>
    <xdr:ext cx="534035" cy="259080"/>
    <xdr:sp macro="" textlink="">
      <xdr:nvSpPr>
        <xdr:cNvPr id="359" name="テキスト ボックス 358"/>
        <xdr:cNvSpPr txBox="1"/>
      </xdr:nvSpPr>
      <xdr:spPr>
        <a:xfrm>
          <a:off x="8482965"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32385</xdr:rowOff>
    </xdr:from>
    <xdr:to xmlns:xdr="http://schemas.openxmlformats.org/drawingml/2006/spreadsheetDrawing">
      <xdr:col>41</xdr:col>
      <xdr:colOff>50800</xdr:colOff>
      <xdr:row>57</xdr:row>
      <xdr:rowOff>41275</xdr:rowOff>
    </xdr:to>
    <xdr:cxnSp macro="">
      <xdr:nvCxnSpPr>
        <xdr:cNvPr id="360" name="直線コネクタ 359"/>
        <xdr:cNvCxnSpPr/>
      </xdr:nvCxnSpPr>
      <xdr:spPr>
        <a:xfrm>
          <a:off x="6972300" y="9805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146685</xdr:rowOff>
    </xdr:from>
    <xdr:to xmlns:xdr="http://schemas.openxmlformats.org/drawingml/2006/spreadsheetDrawing">
      <xdr:col>41</xdr:col>
      <xdr:colOff>101600</xdr:colOff>
      <xdr:row>57</xdr:row>
      <xdr:rowOff>76835</xdr:rowOff>
    </xdr:to>
    <xdr:sp macro="" textlink="">
      <xdr:nvSpPr>
        <xdr:cNvPr id="361" name="フローチャート: 判断 360"/>
        <xdr:cNvSpPr/>
      </xdr:nvSpPr>
      <xdr:spPr>
        <a:xfrm>
          <a:off x="7810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93345</xdr:rowOff>
    </xdr:from>
    <xdr:ext cx="534035" cy="259080"/>
    <xdr:sp macro="" textlink="">
      <xdr:nvSpPr>
        <xdr:cNvPr id="362" name="テキスト ボックス 361"/>
        <xdr:cNvSpPr txBox="1"/>
      </xdr:nvSpPr>
      <xdr:spPr>
        <a:xfrm>
          <a:off x="7593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110490</xdr:rowOff>
    </xdr:from>
    <xdr:to xmlns:xdr="http://schemas.openxmlformats.org/drawingml/2006/spreadsheetDrawing">
      <xdr:col>36</xdr:col>
      <xdr:colOff>165100</xdr:colOff>
      <xdr:row>57</xdr:row>
      <xdr:rowOff>40640</xdr:rowOff>
    </xdr:to>
    <xdr:sp macro="" textlink="">
      <xdr:nvSpPr>
        <xdr:cNvPr id="363" name="フローチャート: 判断 362"/>
        <xdr:cNvSpPr/>
      </xdr:nvSpPr>
      <xdr:spPr>
        <a:xfrm>
          <a:off x="6921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57150</xdr:rowOff>
    </xdr:from>
    <xdr:ext cx="534035" cy="259080"/>
    <xdr:sp macro="" textlink="">
      <xdr:nvSpPr>
        <xdr:cNvPr id="364" name="テキスト ボックス 363"/>
        <xdr:cNvSpPr txBox="1"/>
      </xdr:nvSpPr>
      <xdr:spPr>
        <a:xfrm>
          <a:off x="6704965" y="948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27305</xdr:rowOff>
    </xdr:from>
    <xdr:to xmlns:xdr="http://schemas.openxmlformats.org/drawingml/2006/spreadsheetDrawing">
      <xdr:col>55</xdr:col>
      <xdr:colOff>50800</xdr:colOff>
      <xdr:row>56</xdr:row>
      <xdr:rowOff>128905</xdr:rowOff>
    </xdr:to>
    <xdr:sp macro="" textlink="">
      <xdr:nvSpPr>
        <xdr:cNvPr id="370" name="楕円 369"/>
        <xdr:cNvSpPr/>
      </xdr:nvSpPr>
      <xdr:spPr>
        <a:xfrm>
          <a:off x="10426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50165</xdr:rowOff>
    </xdr:from>
    <xdr:ext cx="534670" cy="259080"/>
    <xdr:sp macro="" textlink="">
      <xdr:nvSpPr>
        <xdr:cNvPr id="371" name="普通建設事業費該当値テキスト"/>
        <xdr:cNvSpPr txBox="1"/>
      </xdr:nvSpPr>
      <xdr:spPr>
        <a:xfrm>
          <a:off x="10528300" y="947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152400</xdr:rowOff>
    </xdr:from>
    <xdr:to xmlns:xdr="http://schemas.openxmlformats.org/drawingml/2006/spreadsheetDrawing">
      <xdr:col>50</xdr:col>
      <xdr:colOff>165100</xdr:colOff>
      <xdr:row>56</xdr:row>
      <xdr:rowOff>82550</xdr:rowOff>
    </xdr:to>
    <xdr:sp macro="" textlink="">
      <xdr:nvSpPr>
        <xdr:cNvPr id="372" name="楕円 371"/>
        <xdr:cNvSpPr/>
      </xdr:nvSpPr>
      <xdr:spPr>
        <a:xfrm>
          <a:off x="95885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99060</xdr:rowOff>
    </xdr:from>
    <xdr:ext cx="534035" cy="258445"/>
    <xdr:sp macro="" textlink="">
      <xdr:nvSpPr>
        <xdr:cNvPr id="373" name="テキスト ボックス 372"/>
        <xdr:cNvSpPr txBox="1"/>
      </xdr:nvSpPr>
      <xdr:spPr>
        <a:xfrm>
          <a:off x="9371965" y="9357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104140</xdr:rowOff>
    </xdr:from>
    <xdr:to xmlns:xdr="http://schemas.openxmlformats.org/drawingml/2006/spreadsheetDrawing">
      <xdr:col>46</xdr:col>
      <xdr:colOff>38100</xdr:colOff>
      <xdr:row>56</xdr:row>
      <xdr:rowOff>34290</xdr:rowOff>
    </xdr:to>
    <xdr:sp macro="" textlink="">
      <xdr:nvSpPr>
        <xdr:cNvPr id="374" name="楕円 373"/>
        <xdr:cNvSpPr/>
      </xdr:nvSpPr>
      <xdr:spPr>
        <a:xfrm>
          <a:off x="8699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50800</xdr:rowOff>
    </xdr:from>
    <xdr:ext cx="534035" cy="259080"/>
    <xdr:sp macro="" textlink="">
      <xdr:nvSpPr>
        <xdr:cNvPr id="375" name="テキスト ボックス 374"/>
        <xdr:cNvSpPr txBox="1"/>
      </xdr:nvSpPr>
      <xdr:spPr>
        <a:xfrm>
          <a:off x="8482965" y="930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161925</xdr:rowOff>
    </xdr:from>
    <xdr:to xmlns:xdr="http://schemas.openxmlformats.org/drawingml/2006/spreadsheetDrawing">
      <xdr:col>41</xdr:col>
      <xdr:colOff>101600</xdr:colOff>
      <xdr:row>57</xdr:row>
      <xdr:rowOff>92075</xdr:rowOff>
    </xdr:to>
    <xdr:sp macro="" textlink="">
      <xdr:nvSpPr>
        <xdr:cNvPr id="376" name="楕円 375"/>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83185</xdr:rowOff>
    </xdr:from>
    <xdr:ext cx="534035" cy="259080"/>
    <xdr:sp macro="" textlink="">
      <xdr:nvSpPr>
        <xdr:cNvPr id="377" name="テキスト ボックス 376"/>
        <xdr:cNvSpPr txBox="1"/>
      </xdr:nvSpPr>
      <xdr:spPr>
        <a:xfrm>
          <a:off x="7593965" y="985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153035</xdr:rowOff>
    </xdr:from>
    <xdr:to xmlns:xdr="http://schemas.openxmlformats.org/drawingml/2006/spreadsheetDrawing">
      <xdr:col>36</xdr:col>
      <xdr:colOff>165100</xdr:colOff>
      <xdr:row>57</xdr:row>
      <xdr:rowOff>83185</xdr:rowOff>
    </xdr:to>
    <xdr:sp macro="" textlink="">
      <xdr:nvSpPr>
        <xdr:cNvPr id="378" name="楕円 377"/>
        <xdr:cNvSpPr/>
      </xdr:nvSpPr>
      <xdr:spPr>
        <a:xfrm>
          <a:off x="692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74930</xdr:rowOff>
    </xdr:from>
    <xdr:ext cx="534035" cy="258445"/>
    <xdr:sp macro="" textlink="">
      <xdr:nvSpPr>
        <xdr:cNvPr id="379" name="テキスト ボックス 378"/>
        <xdr:cNvSpPr txBox="1"/>
      </xdr:nvSpPr>
      <xdr:spPr>
        <a:xfrm>
          <a:off x="6704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5" name="テキスト ボックス 394"/>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9" name="テキスト ボックス 39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35560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20851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153670</xdr:rowOff>
    </xdr:from>
    <xdr:ext cx="534670" cy="259080"/>
    <xdr:sp macro="" textlink="">
      <xdr:nvSpPr>
        <xdr:cNvPr id="406" name="普通建設事業費 （ うち新規整備　）最大値テキスト"/>
        <xdr:cNvSpPr txBox="1"/>
      </xdr:nvSpPr>
      <xdr:spPr>
        <a:xfrm>
          <a:off x="10528300" y="1198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35560</xdr:rowOff>
    </xdr:from>
    <xdr:to xmlns:xdr="http://schemas.openxmlformats.org/drawingml/2006/spreadsheetDrawing">
      <xdr:col>55</xdr:col>
      <xdr:colOff>88900</xdr:colOff>
      <xdr:row>71</xdr:row>
      <xdr:rowOff>35560</xdr:rowOff>
    </xdr:to>
    <xdr:cxnSp macro="">
      <xdr:nvCxnSpPr>
        <xdr:cNvPr id="407" name="直線コネクタ 406"/>
        <xdr:cNvCxnSpPr/>
      </xdr:nvCxnSpPr>
      <xdr:spPr>
        <a:xfrm>
          <a:off x="10388600" y="1220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121920</xdr:rowOff>
    </xdr:from>
    <xdr:to xmlns:xdr="http://schemas.openxmlformats.org/drawingml/2006/spreadsheetDrawing">
      <xdr:col>55</xdr:col>
      <xdr:colOff>0</xdr:colOff>
      <xdr:row>78</xdr:row>
      <xdr:rowOff>102235</xdr:rowOff>
    </xdr:to>
    <xdr:cxnSp macro="">
      <xdr:nvCxnSpPr>
        <xdr:cNvPr id="408" name="直線コネクタ 407"/>
        <xdr:cNvCxnSpPr/>
      </xdr:nvCxnSpPr>
      <xdr:spPr>
        <a:xfrm>
          <a:off x="9639300" y="1332357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93345</xdr:rowOff>
    </xdr:from>
    <xdr:ext cx="534670" cy="259080"/>
    <xdr:sp macro="" textlink="">
      <xdr:nvSpPr>
        <xdr:cNvPr id="409" name="普通建設事業費 （ うち新規整備　）平均値テキスト"/>
        <xdr:cNvSpPr txBox="1"/>
      </xdr:nvSpPr>
      <xdr:spPr>
        <a:xfrm>
          <a:off x="10528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70485</xdr:rowOff>
    </xdr:from>
    <xdr:to xmlns:xdr="http://schemas.openxmlformats.org/drawingml/2006/spreadsheetDrawing">
      <xdr:col>55</xdr:col>
      <xdr:colOff>50800</xdr:colOff>
      <xdr:row>78</xdr:row>
      <xdr:rowOff>635</xdr:rowOff>
    </xdr:to>
    <xdr:sp macro="" textlink="">
      <xdr:nvSpPr>
        <xdr:cNvPr id="410" name="フローチャート: 判断 409"/>
        <xdr:cNvSpPr/>
      </xdr:nvSpPr>
      <xdr:spPr>
        <a:xfrm>
          <a:off x="10426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3810</xdr:rowOff>
    </xdr:from>
    <xdr:to xmlns:xdr="http://schemas.openxmlformats.org/drawingml/2006/spreadsheetDrawing">
      <xdr:col>50</xdr:col>
      <xdr:colOff>114300</xdr:colOff>
      <xdr:row>77</xdr:row>
      <xdr:rowOff>121920</xdr:rowOff>
    </xdr:to>
    <xdr:cxnSp macro="">
      <xdr:nvCxnSpPr>
        <xdr:cNvPr id="411" name="直線コネクタ 410"/>
        <xdr:cNvCxnSpPr/>
      </xdr:nvCxnSpPr>
      <xdr:spPr>
        <a:xfrm>
          <a:off x="8750300" y="1320546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12" name="フローチャート: 判断 411"/>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xdr:rowOff>
    </xdr:from>
    <xdr:ext cx="534035" cy="259080"/>
    <xdr:sp macro="" textlink="">
      <xdr:nvSpPr>
        <xdr:cNvPr id="413" name="テキスト ボックス 412"/>
        <xdr:cNvSpPr txBox="1"/>
      </xdr:nvSpPr>
      <xdr:spPr>
        <a:xfrm>
          <a:off x="9371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151130</xdr:rowOff>
    </xdr:from>
    <xdr:to xmlns:xdr="http://schemas.openxmlformats.org/drawingml/2006/spreadsheetDrawing">
      <xdr:col>45</xdr:col>
      <xdr:colOff>177800</xdr:colOff>
      <xdr:row>77</xdr:row>
      <xdr:rowOff>3810</xdr:rowOff>
    </xdr:to>
    <xdr:cxnSp macro="">
      <xdr:nvCxnSpPr>
        <xdr:cNvPr id="414" name="直線コネクタ 413"/>
        <xdr:cNvCxnSpPr/>
      </xdr:nvCxnSpPr>
      <xdr:spPr>
        <a:xfrm>
          <a:off x="7861300" y="1300988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88900</xdr:rowOff>
    </xdr:from>
    <xdr:to xmlns:xdr="http://schemas.openxmlformats.org/drawingml/2006/spreadsheetDrawing">
      <xdr:col>46</xdr:col>
      <xdr:colOff>38100</xdr:colOff>
      <xdr:row>78</xdr:row>
      <xdr:rowOff>19050</xdr:rowOff>
    </xdr:to>
    <xdr:sp macro="" textlink="">
      <xdr:nvSpPr>
        <xdr:cNvPr id="415" name="フローチャート: 判断 414"/>
        <xdr:cNvSpPr/>
      </xdr:nvSpPr>
      <xdr:spPr>
        <a:xfrm>
          <a:off x="8699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10160</xdr:rowOff>
    </xdr:from>
    <xdr:ext cx="534035" cy="259080"/>
    <xdr:sp macro="" textlink="">
      <xdr:nvSpPr>
        <xdr:cNvPr id="416" name="テキスト ボックス 415"/>
        <xdr:cNvSpPr txBox="1"/>
      </xdr:nvSpPr>
      <xdr:spPr>
        <a:xfrm>
          <a:off x="8482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139700</xdr:rowOff>
    </xdr:from>
    <xdr:to xmlns:xdr="http://schemas.openxmlformats.org/drawingml/2006/spreadsheetDrawing">
      <xdr:col>41</xdr:col>
      <xdr:colOff>50800</xdr:colOff>
      <xdr:row>75</xdr:row>
      <xdr:rowOff>151130</xdr:rowOff>
    </xdr:to>
    <xdr:cxnSp macro="">
      <xdr:nvCxnSpPr>
        <xdr:cNvPr id="417" name="直線コネクタ 416"/>
        <xdr:cNvCxnSpPr/>
      </xdr:nvCxnSpPr>
      <xdr:spPr>
        <a:xfrm>
          <a:off x="6972300" y="12998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41275</xdr:rowOff>
    </xdr:from>
    <xdr:to xmlns:xdr="http://schemas.openxmlformats.org/drawingml/2006/spreadsheetDrawing">
      <xdr:col>41</xdr:col>
      <xdr:colOff>101600</xdr:colOff>
      <xdr:row>77</xdr:row>
      <xdr:rowOff>143510</xdr:rowOff>
    </xdr:to>
    <xdr:sp macro="" textlink="">
      <xdr:nvSpPr>
        <xdr:cNvPr id="418" name="フローチャート: 判断 417"/>
        <xdr:cNvSpPr/>
      </xdr:nvSpPr>
      <xdr:spPr>
        <a:xfrm>
          <a:off x="7810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133985</xdr:rowOff>
    </xdr:from>
    <xdr:ext cx="534035" cy="258445"/>
    <xdr:sp macro="" textlink="">
      <xdr:nvSpPr>
        <xdr:cNvPr id="419" name="テキスト ボックス 418"/>
        <xdr:cNvSpPr txBox="1"/>
      </xdr:nvSpPr>
      <xdr:spPr>
        <a:xfrm>
          <a:off x="7593965" y="1333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20" name="フローチャート: 判断 419"/>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133985</xdr:rowOff>
    </xdr:from>
    <xdr:ext cx="534035" cy="258445"/>
    <xdr:sp macro="" textlink="">
      <xdr:nvSpPr>
        <xdr:cNvPr id="421" name="テキスト ボックス 420"/>
        <xdr:cNvSpPr txBox="1"/>
      </xdr:nvSpPr>
      <xdr:spPr>
        <a:xfrm>
          <a:off x="6704965" y="1333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153035</xdr:rowOff>
    </xdr:to>
    <xdr:sp macro="" textlink="">
      <xdr:nvSpPr>
        <xdr:cNvPr id="427" name="楕円 426"/>
        <xdr:cNvSpPr/>
      </xdr:nvSpPr>
      <xdr:spPr>
        <a:xfrm>
          <a:off x="104267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137795</xdr:rowOff>
    </xdr:from>
    <xdr:ext cx="469900" cy="259080"/>
    <xdr:sp macro="" textlink="">
      <xdr:nvSpPr>
        <xdr:cNvPr id="428" name="普通建設事業費 （ うち新規整備　）該当値テキスト"/>
        <xdr:cNvSpPr txBox="1"/>
      </xdr:nvSpPr>
      <xdr:spPr>
        <a:xfrm>
          <a:off x="1052830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71120</xdr:rowOff>
    </xdr:from>
    <xdr:to xmlns:xdr="http://schemas.openxmlformats.org/drawingml/2006/spreadsheetDrawing">
      <xdr:col>50</xdr:col>
      <xdr:colOff>165100</xdr:colOff>
      <xdr:row>78</xdr:row>
      <xdr:rowOff>1270</xdr:rowOff>
    </xdr:to>
    <xdr:sp macro="" textlink="">
      <xdr:nvSpPr>
        <xdr:cNvPr id="429" name="楕円 428"/>
        <xdr:cNvSpPr/>
      </xdr:nvSpPr>
      <xdr:spPr>
        <a:xfrm>
          <a:off x="9588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17780</xdr:rowOff>
    </xdr:from>
    <xdr:ext cx="534035" cy="258445"/>
    <xdr:sp macro="" textlink="">
      <xdr:nvSpPr>
        <xdr:cNvPr id="430" name="テキスト ボックス 429"/>
        <xdr:cNvSpPr txBox="1"/>
      </xdr:nvSpPr>
      <xdr:spPr>
        <a:xfrm>
          <a:off x="9371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124460</xdr:rowOff>
    </xdr:from>
    <xdr:to xmlns:xdr="http://schemas.openxmlformats.org/drawingml/2006/spreadsheetDrawing">
      <xdr:col>46</xdr:col>
      <xdr:colOff>38100</xdr:colOff>
      <xdr:row>77</xdr:row>
      <xdr:rowOff>54610</xdr:rowOff>
    </xdr:to>
    <xdr:sp macro="" textlink="">
      <xdr:nvSpPr>
        <xdr:cNvPr id="431" name="楕円 430"/>
        <xdr:cNvSpPr/>
      </xdr:nvSpPr>
      <xdr:spPr>
        <a:xfrm>
          <a:off x="8699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71120</xdr:rowOff>
    </xdr:from>
    <xdr:ext cx="534035" cy="259080"/>
    <xdr:sp macro="" textlink="">
      <xdr:nvSpPr>
        <xdr:cNvPr id="432" name="テキスト ボックス 431"/>
        <xdr:cNvSpPr txBox="1"/>
      </xdr:nvSpPr>
      <xdr:spPr>
        <a:xfrm>
          <a:off x="8482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100330</xdr:rowOff>
    </xdr:from>
    <xdr:to xmlns:xdr="http://schemas.openxmlformats.org/drawingml/2006/spreadsheetDrawing">
      <xdr:col>41</xdr:col>
      <xdr:colOff>101600</xdr:colOff>
      <xdr:row>76</xdr:row>
      <xdr:rowOff>30480</xdr:rowOff>
    </xdr:to>
    <xdr:sp macro="" textlink="">
      <xdr:nvSpPr>
        <xdr:cNvPr id="433" name="楕円 432"/>
        <xdr:cNvSpPr/>
      </xdr:nvSpPr>
      <xdr:spPr>
        <a:xfrm>
          <a:off x="7810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46990</xdr:rowOff>
    </xdr:from>
    <xdr:ext cx="534035" cy="259080"/>
    <xdr:sp macro="" textlink="">
      <xdr:nvSpPr>
        <xdr:cNvPr id="434" name="テキスト ボックス 433"/>
        <xdr:cNvSpPr txBox="1"/>
      </xdr:nvSpPr>
      <xdr:spPr>
        <a:xfrm>
          <a:off x="7593965" y="12734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88900</xdr:rowOff>
    </xdr:from>
    <xdr:to xmlns:xdr="http://schemas.openxmlformats.org/drawingml/2006/spreadsheetDrawing">
      <xdr:col>36</xdr:col>
      <xdr:colOff>165100</xdr:colOff>
      <xdr:row>76</xdr:row>
      <xdr:rowOff>19050</xdr:rowOff>
    </xdr:to>
    <xdr:sp macro="" textlink="">
      <xdr:nvSpPr>
        <xdr:cNvPr id="435" name="楕円 434"/>
        <xdr:cNvSpPr/>
      </xdr:nvSpPr>
      <xdr:spPr>
        <a:xfrm>
          <a:off x="6921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35560</xdr:rowOff>
    </xdr:from>
    <xdr:ext cx="534035" cy="259080"/>
    <xdr:sp macro="" textlink="">
      <xdr:nvSpPr>
        <xdr:cNvPr id="436" name="テキスト ボックス 435"/>
        <xdr:cNvSpPr txBox="1"/>
      </xdr:nvSpPr>
      <xdr:spPr>
        <a:xfrm>
          <a:off x="6704965" y="12722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8" name="テキスト ボックス 447"/>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0" name="テキスト ボックス 449"/>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4" name="テキスト ボックス 453"/>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6" name="テキスト ボックス 455"/>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8" name="テキスト ボックス 457"/>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160655</xdr:rowOff>
    </xdr:from>
    <xdr:to xmlns:xdr="http://schemas.openxmlformats.org/drawingml/2006/spreadsheetDrawing">
      <xdr:col>54</xdr:col>
      <xdr:colOff>189865</xdr:colOff>
      <xdr:row>98</xdr:row>
      <xdr:rowOff>155575</xdr:rowOff>
    </xdr:to>
    <xdr:cxnSp macro="">
      <xdr:nvCxnSpPr>
        <xdr:cNvPr id="462" name="直線コネクタ 461"/>
        <xdr:cNvCxnSpPr/>
      </xdr:nvCxnSpPr>
      <xdr:spPr>
        <a:xfrm flipV="1">
          <a:off x="10475595" y="15419705"/>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159385</xdr:rowOff>
    </xdr:from>
    <xdr:ext cx="534670" cy="258445"/>
    <xdr:sp macro="" textlink="">
      <xdr:nvSpPr>
        <xdr:cNvPr id="463" name="普通建設事業費 （ うち更新整備　）最小値テキスト"/>
        <xdr:cNvSpPr txBox="1"/>
      </xdr:nvSpPr>
      <xdr:spPr>
        <a:xfrm>
          <a:off x="10528300"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155575</xdr:rowOff>
    </xdr:from>
    <xdr:to xmlns:xdr="http://schemas.openxmlformats.org/drawingml/2006/spreadsheetDrawing">
      <xdr:col>55</xdr:col>
      <xdr:colOff>88900</xdr:colOff>
      <xdr:row>98</xdr:row>
      <xdr:rowOff>155575</xdr:rowOff>
    </xdr:to>
    <xdr:cxnSp macro="">
      <xdr:nvCxnSpPr>
        <xdr:cNvPr id="464" name="直線コネクタ 463"/>
        <xdr:cNvCxnSpPr/>
      </xdr:nvCxnSpPr>
      <xdr:spPr>
        <a:xfrm>
          <a:off x="10388600" y="1695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107315</xdr:rowOff>
    </xdr:from>
    <xdr:ext cx="598805" cy="259080"/>
    <xdr:sp macro="" textlink="">
      <xdr:nvSpPr>
        <xdr:cNvPr id="465" name="普通建設事業費 （ うち更新整備　）最大値テキスト"/>
        <xdr:cNvSpPr txBox="1"/>
      </xdr:nvSpPr>
      <xdr:spPr>
        <a:xfrm>
          <a:off x="10528300" y="15194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160655</xdr:rowOff>
    </xdr:from>
    <xdr:to xmlns:xdr="http://schemas.openxmlformats.org/drawingml/2006/spreadsheetDrawing">
      <xdr:col>55</xdr:col>
      <xdr:colOff>88900</xdr:colOff>
      <xdr:row>89</xdr:row>
      <xdr:rowOff>160655</xdr:rowOff>
    </xdr:to>
    <xdr:cxnSp macro="">
      <xdr:nvCxnSpPr>
        <xdr:cNvPr id="466" name="直線コネクタ 465"/>
        <xdr:cNvCxnSpPr/>
      </xdr:nvCxnSpPr>
      <xdr:spPr>
        <a:xfrm>
          <a:off x="10388600" y="1541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39370</xdr:rowOff>
    </xdr:from>
    <xdr:to xmlns:xdr="http://schemas.openxmlformats.org/drawingml/2006/spreadsheetDrawing">
      <xdr:col>55</xdr:col>
      <xdr:colOff>0</xdr:colOff>
      <xdr:row>96</xdr:row>
      <xdr:rowOff>59690</xdr:rowOff>
    </xdr:to>
    <xdr:cxnSp macro="">
      <xdr:nvCxnSpPr>
        <xdr:cNvPr id="467" name="直線コネクタ 466"/>
        <xdr:cNvCxnSpPr/>
      </xdr:nvCxnSpPr>
      <xdr:spPr>
        <a:xfrm flipV="1">
          <a:off x="9639300" y="164985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11430</xdr:rowOff>
    </xdr:from>
    <xdr:ext cx="534670" cy="259080"/>
    <xdr:sp macro="" textlink="">
      <xdr:nvSpPr>
        <xdr:cNvPr id="468" name="普通建設事業費 （ うち更新整備　）平均値テキスト"/>
        <xdr:cNvSpPr txBox="1"/>
      </xdr:nvSpPr>
      <xdr:spPr>
        <a:xfrm>
          <a:off x="10528300" y="16642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33020</xdr:rowOff>
    </xdr:from>
    <xdr:to xmlns:xdr="http://schemas.openxmlformats.org/drawingml/2006/spreadsheetDrawing">
      <xdr:col>55</xdr:col>
      <xdr:colOff>50800</xdr:colOff>
      <xdr:row>97</xdr:row>
      <xdr:rowOff>134620</xdr:rowOff>
    </xdr:to>
    <xdr:sp macro="" textlink="">
      <xdr:nvSpPr>
        <xdr:cNvPr id="469" name="フローチャート: 判断 468"/>
        <xdr:cNvSpPr/>
      </xdr:nvSpPr>
      <xdr:spPr>
        <a:xfrm>
          <a:off x="104267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59690</xdr:rowOff>
    </xdr:from>
    <xdr:to xmlns:xdr="http://schemas.openxmlformats.org/drawingml/2006/spreadsheetDrawing">
      <xdr:col>50</xdr:col>
      <xdr:colOff>114300</xdr:colOff>
      <xdr:row>96</xdr:row>
      <xdr:rowOff>59690</xdr:rowOff>
    </xdr:to>
    <xdr:cxnSp macro="">
      <xdr:nvCxnSpPr>
        <xdr:cNvPr id="470" name="直線コネクタ 469"/>
        <xdr:cNvCxnSpPr/>
      </xdr:nvCxnSpPr>
      <xdr:spPr>
        <a:xfrm>
          <a:off x="8750300" y="16518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73660</xdr:rowOff>
    </xdr:from>
    <xdr:to xmlns:xdr="http://schemas.openxmlformats.org/drawingml/2006/spreadsheetDrawing">
      <xdr:col>50</xdr:col>
      <xdr:colOff>165100</xdr:colOff>
      <xdr:row>98</xdr:row>
      <xdr:rowOff>3810</xdr:rowOff>
    </xdr:to>
    <xdr:sp macro="" textlink="">
      <xdr:nvSpPr>
        <xdr:cNvPr id="471" name="フローチャート: 判断 470"/>
        <xdr:cNvSpPr/>
      </xdr:nvSpPr>
      <xdr:spPr>
        <a:xfrm>
          <a:off x="9588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166370</xdr:rowOff>
    </xdr:from>
    <xdr:ext cx="534035" cy="258445"/>
    <xdr:sp macro="" textlink="">
      <xdr:nvSpPr>
        <xdr:cNvPr id="472" name="テキスト ボックス 471"/>
        <xdr:cNvSpPr txBox="1"/>
      </xdr:nvSpPr>
      <xdr:spPr>
        <a:xfrm>
          <a:off x="9371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59690</xdr:rowOff>
    </xdr:from>
    <xdr:to xmlns:xdr="http://schemas.openxmlformats.org/drawingml/2006/spreadsheetDrawing">
      <xdr:col>45</xdr:col>
      <xdr:colOff>177800</xdr:colOff>
      <xdr:row>98</xdr:row>
      <xdr:rowOff>149225</xdr:rowOff>
    </xdr:to>
    <xdr:cxnSp macro="">
      <xdr:nvCxnSpPr>
        <xdr:cNvPr id="473" name="直線コネクタ 472"/>
        <xdr:cNvCxnSpPr/>
      </xdr:nvCxnSpPr>
      <xdr:spPr>
        <a:xfrm flipV="1">
          <a:off x="7861300" y="16518890"/>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71755</xdr:rowOff>
    </xdr:from>
    <xdr:to xmlns:xdr="http://schemas.openxmlformats.org/drawingml/2006/spreadsheetDrawing">
      <xdr:col>46</xdr:col>
      <xdr:colOff>38100</xdr:colOff>
      <xdr:row>98</xdr:row>
      <xdr:rowOff>1905</xdr:rowOff>
    </xdr:to>
    <xdr:sp macro="" textlink="">
      <xdr:nvSpPr>
        <xdr:cNvPr id="474" name="フローチャート: 判断 473"/>
        <xdr:cNvSpPr/>
      </xdr:nvSpPr>
      <xdr:spPr>
        <a:xfrm>
          <a:off x="8699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164465</xdr:rowOff>
    </xdr:from>
    <xdr:ext cx="534035" cy="259080"/>
    <xdr:sp macro="" textlink="">
      <xdr:nvSpPr>
        <xdr:cNvPr id="475" name="テキスト ボックス 474"/>
        <xdr:cNvSpPr txBox="1"/>
      </xdr:nvSpPr>
      <xdr:spPr>
        <a:xfrm>
          <a:off x="8482965" y="1679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147320</xdr:rowOff>
    </xdr:from>
    <xdr:to xmlns:xdr="http://schemas.openxmlformats.org/drawingml/2006/spreadsheetDrawing">
      <xdr:col>41</xdr:col>
      <xdr:colOff>50800</xdr:colOff>
      <xdr:row>98</xdr:row>
      <xdr:rowOff>149225</xdr:rowOff>
    </xdr:to>
    <xdr:cxnSp macro="">
      <xdr:nvCxnSpPr>
        <xdr:cNvPr id="476" name="直線コネクタ 475"/>
        <xdr:cNvCxnSpPr/>
      </xdr:nvCxnSpPr>
      <xdr:spPr>
        <a:xfrm>
          <a:off x="6972300" y="169494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135255</xdr:rowOff>
    </xdr:from>
    <xdr:to xmlns:xdr="http://schemas.openxmlformats.org/drawingml/2006/spreadsheetDrawing">
      <xdr:col>41</xdr:col>
      <xdr:colOff>101600</xdr:colOff>
      <xdr:row>98</xdr:row>
      <xdr:rowOff>65405</xdr:rowOff>
    </xdr:to>
    <xdr:sp macro="" textlink="">
      <xdr:nvSpPr>
        <xdr:cNvPr id="477" name="フローチャート: 判断 476"/>
        <xdr:cNvSpPr/>
      </xdr:nvSpPr>
      <xdr:spPr>
        <a:xfrm>
          <a:off x="7810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81915</xdr:rowOff>
    </xdr:from>
    <xdr:ext cx="534035" cy="259080"/>
    <xdr:sp macro="" textlink="">
      <xdr:nvSpPr>
        <xdr:cNvPr id="478" name="テキスト ボックス 477"/>
        <xdr:cNvSpPr txBox="1"/>
      </xdr:nvSpPr>
      <xdr:spPr>
        <a:xfrm>
          <a:off x="7593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98425</xdr:rowOff>
    </xdr:from>
    <xdr:to xmlns:xdr="http://schemas.openxmlformats.org/drawingml/2006/spreadsheetDrawing">
      <xdr:col>36</xdr:col>
      <xdr:colOff>165100</xdr:colOff>
      <xdr:row>98</xdr:row>
      <xdr:rowOff>29210</xdr:rowOff>
    </xdr:to>
    <xdr:sp macro="" textlink="">
      <xdr:nvSpPr>
        <xdr:cNvPr id="479" name="フローチャート: 判断 478"/>
        <xdr:cNvSpPr/>
      </xdr:nvSpPr>
      <xdr:spPr>
        <a:xfrm>
          <a:off x="6921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45085</xdr:rowOff>
    </xdr:from>
    <xdr:ext cx="534035" cy="258445"/>
    <xdr:sp macro="" textlink="">
      <xdr:nvSpPr>
        <xdr:cNvPr id="480" name="テキスト ボックス 479"/>
        <xdr:cNvSpPr txBox="1"/>
      </xdr:nvSpPr>
      <xdr:spPr>
        <a:xfrm>
          <a:off x="6704965" y="1650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160020</xdr:rowOff>
    </xdr:from>
    <xdr:to xmlns:xdr="http://schemas.openxmlformats.org/drawingml/2006/spreadsheetDrawing">
      <xdr:col>55</xdr:col>
      <xdr:colOff>50800</xdr:colOff>
      <xdr:row>96</xdr:row>
      <xdr:rowOff>90170</xdr:rowOff>
    </xdr:to>
    <xdr:sp macro="" textlink="">
      <xdr:nvSpPr>
        <xdr:cNvPr id="486" name="楕円 485"/>
        <xdr:cNvSpPr/>
      </xdr:nvSpPr>
      <xdr:spPr>
        <a:xfrm>
          <a:off x="104267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11430</xdr:rowOff>
    </xdr:from>
    <xdr:ext cx="534670" cy="259080"/>
    <xdr:sp macro="" textlink="">
      <xdr:nvSpPr>
        <xdr:cNvPr id="487" name="普通建設事業費 （ うち更新整備　）該当値テキスト"/>
        <xdr:cNvSpPr txBox="1"/>
      </xdr:nvSpPr>
      <xdr:spPr>
        <a:xfrm>
          <a:off x="1052830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8890</xdr:rowOff>
    </xdr:from>
    <xdr:to xmlns:xdr="http://schemas.openxmlformats.org/drawingml/2006/spreadsheetDrawing">
      <xdr:col>50</xdr:col>
      <xdr:colOff>165100</xdr:colOff>
      <xdr:row>96</xdr:row>
      <xdr:rowOff>110490</xdr:rowOff>
    </xdr:to>
    <xdr:sp macro="" textlink="">
      <xdr:nvSpPr>
        <xdr:cNvPr id="488" name="楕円 487"/>
        <xdr:cNvSpPr/>
      </xdr:nvSpPr>
      <xdr:spPr>
        <a:xfrm>
          <a:off x="9588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127000</xdr:rowOff>
    </xdr:from>
    <xdr:ext cx="534035" cy="259080"/>
    <xdr:sp macro="" textlink="">
      <xdr:nvSpPr>
        <xdr:cNvPr id="489" name="テキスト ボックス 488"/>
        <xdr:cNvSpPr txBox="1"/>
      </xdr:nvSpPr>
      <xdr:spPr>
        <a:xfrm>
          <a:off x="93719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8890</xdr:rowOff>
    </xdr:from>
    <xdr:to xmlns:xdr="http://schemas.openxmlformats.org/drawingml/2006/spreadsheetDrawing">
      <xdr:col>46</xdr:col>
      <xdr:colOff>38100</xdr:colOff>
      <xdr:row>96</xdr:row>
      <xdr:rowOff>110490</xdr:rowOff>
    </xdr:to>
    <xdr:sp macro="" textlink="">
      <xdr:nvSpPr>
        <xdr:cNvPr id="490" name="楕円 489"/>
        <xdr:cNvSpPr/>
      </xdr:nvSpPr>
      <xdr:spPr>
        <a:xfrm>
          <a:off x="8699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127000</xdr:rowOff>
    </xdr:from>
    <xdr:ext cx="534035" cy="259080"/>
    <xdr:sp macro="" textlink="">
      <xdr:nvSpPr>
        <xdr:cNvPr id="491" name="テキスト ボックス 490"/>
        <xdr:cNvSpPr txBox="1"/>
      </xdr:nvSpPr>
      <xdr:spPr>
        <a:xfrm>
          <a:off x="84829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98425</xdr:rowOff>
    </xdr:from>
    <xdr:to xmlns:xdr="http://schemas.openxmlformats.org/drawingml/2006/spreadsheetDrawing">
      <xdr:col>41</xdr:col>
      <xdr:colOff>101600</xdr:colOff>
      <xdr:row>99</xdr:row>
      <xdr:rowOff>29210</xdr:rowOff>
    </xdr:to>
    <xdr:sp macro="" textlink="">
      <xdr:nvSpPr>
        <xdr:cNvPr id="492" name="楕円 491"/>
        <xdr:cNvSpPr/>
      </xdr:nvSpPr>
      <xdr:spPr>
        <a:xfrm>
          <a:off x="7810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19685</xdr:rowOff>
    </xdr:from>
    <xdr:ext cx="534035" cy="258445"/>
    <xdr:sp macro="" textlink="">
      <xdr:nvSpPr>
        <xdr:cNvPr id="493" name="テキスト ボックス 492"/>
        <xdr:cNvSpPr txBox="1"/>
      </xdr:nvSpPr>
      <xdr:spPr>
        <a:xfrm>
          <a:off x="7593965" y="1699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96520</xdr:rowOff>
    </xdr:from>
    <xdr:to xmlns:xdr="http://schemas.openxmlformats.org/drawingml/2006/spreadsheetDrawing">
      <xdr:col>36</xdr:col>
      <xdr:colOff>165100</xdr:colOff>
      <xdr:row>99</xdr:row>
      <xdr:rowOff>26670</xdr:rowOff>
    </xdr:to>
    <xdr:sp macro="" textlink="">
      <xdr:nvSpPr>
        <xdr:cNvPr id="494" name="楕円 493"/>
        <xdr:cNvSpPr/>
      </xdr:nvSpPr>
      <xdr:spPr>
        <a:xfrm>
          <a:off x="6921500"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17780</xdr:rowOff>
    </xdr:from>
    <xdr:ext cx="534035" cy="258445"/>
    <xdr:sp macro="" textlink="">
      <xdr:nvSpPr>
        <xdr:cNvPr id="495" name="テキスト ボックス 494"/>
        <xdr:cNvSpPr txBox="1"/>
      </xdr:nvSpPr>
      <xdr:spPr>
        <a:xfrm>
          <a:off x="6704965" y="1699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7" name="テキスト ボックス 506"/>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9" name="テキスト ボックス 50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1" name="テキスト ボックス 510"/>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3" name="テキスト ボックス 512"/>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5" name="テキスト ボックス 51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161925</xdr:rowOff>
    </xdr:from>
    <xdr:to xmlns:xdr="http://schemas.openxmlformats.org/drawingml/2006/spreadsheetDrawing">
      <xdr:col>85</xdr:col>
      <xdr:colOff>126365</xdr:colOff>
      <xdr:row>38</xdr:row>
      <xdr:rowOff>139700</xdr:rowOff>
    </xdr:to>
    <xdr:cxnSp macro="">
      <xdr:nvCxnSpPr>
        <xdr:cNvPr id="517" name="直線コネクタ 516"/>
        <xdr:cNvCxnSpPr/>
      </xdr:nvCxnSpPr>
      <xdr:spPr>
        <a:xfrm flipV="1">
          <a:off x="16317595" y="530542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8"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9" name="直線コネクタ 51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109220</xdr:rowOff>
    </xdr:from>
    <xdr:ext cx="534670" cy="258445"/>
    <xdr:sp macro="" textlink="">
      <xdr:nvSpPr>
        <xdr:cNvPr id="520" name="災害復旧事業費最大値テキスト"/>
        <xdr:cNvSpPr txBox="1"/>
      </xdr:nvSpPr>
      <xdr:spPr>
        <a:xfrm>
          <a:off x="16370300" y="508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161925</xdr:rowOff>
    </xdr:from>
    <xdr:to xmlns:xdr="http://schemas.openxmlformats.org/drawingml/2006/spreadsheetDrawing">
      <xdr:col>86</xdr:col>
      <xdr:colOff>25400</xdr:colOff>
      <xdr:row>30</xdr:row>
      <xdr:rowOff>161925</xdr:rowOff>
    </xdr:to>
    <xdr:cxnSp macro="">
      <xdr:nvCxnSpPr>
        <xdr:cNvPr id="521" name="直線コネクタ 520"/>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125095</xdr:rowOff>
    </xdr:from>
    <xdr:to xmlns:xdr="http://schemas.openxmlformats.org/drawingml/2006/spreadsheetDrawing">
      <xdr:col>85</xdr:col>
      <xdr:colOff>127000</xdr:colOff>
      <xdr:row>38</xdr:row>
      <xdr:rowOff>132080</xdr:rowOff>
    </xdr:to>
    <xdr:cxnSp macro="">
      <xdr:nvCxnSpPr>
        <xdr:cNvPr id="522" name="直線コネクタ 521"/>
        <xdr:cNvCxnSpPr/>
      </xdr:nvCxnSpPr>
      <xdr:spPr>
        <a:xfrm>
          <a:off x="15481300" y="66401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32385</xdr:rowOff>
    </xdr:from>
    <xdr:ext cx="469900" cy="258445"/>
    <xdr:sp macro="" textlink="">
      <xdr:nvSpPr>
        <xdr:cNvPr id="523" name="災害復旧事業費平均値テキスト"/>
        <xdr:cNvSpPr txBox="1"/>
      </xdr:nvSpPr>
      <xdr:spPr>
        <a:xfrm>
          <a:off x="16370300" y="6376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9525</xdr:rowOff>
    </xdr:from>
    <xdr:to xmlns:xdr="http://schemas.openxmlformats.org/drawingml/2006/spreadsheetDrawing">
      <xdr:col>85</xdr:col>
      <xdr:colOff>177800</xdr:colOff>
      <xdr:row>38</xdr:row>
      <xdr:rowOff>111125</xdr:rowOff>
    </xdr:to>
    <xdr:sp macro="" textlink="">
      <xdr:nvSpPr>
        <xdr:cNvPr id="524" name="フローチャート: 判断 523"/>
        <xdr:cNvSpPr/>
      </xdr:nvSpPr>
      <xdr:spPr>
        <a:xfrm>
          <a:off x="16268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120650</xdr:rowOff>
    </xdr:from>
    <xdr:to xmlns:xdr="http://schemas.openxmlformats.org/drawingml/2006/spreadsheetDrawing">
      <xdr:col>81</xdr:col>
      <xdr:colOff>50800</xdr:colOff>
      <xdr:row>38</xdr:row>
      <xdr:rowOff>125095</xdr:rowOff>
    </xdr:to>
    <xdr:cxnSp macro="">
      <xdr:nvCxnSpPr>
        <xdr:cNvPr id="525" name="直線コネクタ 524"/>
        <xdr:cNvCxnSpPr/>
      </xdr:nvCxnSpPr>
      <xdr:spPr>
        <a:xfrm>
          <a:off x="14592300" y="6635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152400</xdr:rowOff>
    </xdr:to>
    <xdr:sp macro="" textlink="">
      <xdr:nvSpPr>
        <xdr:cNvPr id="526" name="フローチャート: 判断 525"/>
        <xdr:cNvSpPr/>
      </xdr:nvSpPr>
      <xdr:spPr>
        <a:xfrm>
          <a:off x="1543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168910</xdr:rowOff>
    </xdr:from>
    <xdr:ext cx="469265" cy="258445"/>
    <xdr:sp macro="" textlink="">
      <xdr:nvSpPr>
        <xdr:cNvPr id="527" name="テキスト ボックス 526"/>
        <xdr:cNvSpPr txBox="1"/>
      </xdr:nvSpPr>
      <xdr:spPr>
        <a:xfrm>
          <a:off x="15246350" y="6341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120650</xdr:rowOff>
    </xdr:from>
    <xdr:to xmlns:xdr="http://schemas.openxmlformats.org/drawingml/2006/spreadsheetDrawing">
      <xdr:col>76</xdr:col>
      <xdr:colOff>114300</xdr:colOff>
      <xdr:row>38</xdr:row>
      <xdr:rowOff>124460</xdr:rowOff>
    </xdr:to>
    <xdr:cxnSp macro="">
      <xdr:nvCxnSpPr>
        <xdr:cNvPr id="528" name="直線コネクタ 527"/>
        <xdr:cNvCxnSpPr/>
      </xdr:nvCxnSpPr>
      <xdr:spPr>
        <a:xfrm flipV="1">
          <a:off x="13703300" y="6635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42545</xdr:rowOff>
    </xdr:from>
    <xdr:to xmlns:xdr="http://schemas.openxmlformats.org/drawingml/2006/spreadsheetDrawing">
      <xdr:col>76</xdr:col>
      <xdr:colOff>165100</xdr:colOff>
      <xdr:row>38</xdr:row>
      <xdr:rowOff>144145</xdr:rowOff>
    </xdr:to>
    <xdr:sp macro="" textlink="">
      <xdr:nvSpPr>
        <xdr:cNvPr id="529" name="フローチャート: 判断 528"/>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160655</xdr:rowOff>
    </xdr:from>
    <xdr:ext cx="469265" cy="259080"/>
    <xdr:sp macro="" textlink="">
      <xdr:nvSpPr>
        <xdr:cNvPr id="530" name="テキスト ボックス 529"/>
        <xdr:cNvSpPr txBox="1"/>
      </xdr:nvSpPr>
      <xdr:spPr>
        <a:xfrm>
          <a:off x="14357350" y="6332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xdr:rowOff>
    </xdr:from>
    <xdr:to xmlns:xdr="http://schemas.openxmlformats.org/drawingml/2006/spreadsheetDrawing">
      <xdr:col>71</xdr:col>
      <xdr:colOff>177800</xdr:colOff>
      <xdr:row>38</xdr:row>
      <xdr:rowOff>124460</xdr:rowOff>
    </xdr:to>
    <xdr:cxnSp macro="">
      <xdr:nvCxnSpPr>
        <xdr:cNvPr id="531" name="直線コネクタ 530"/>
        <xdr:cNvCxnSpPr/>
      </xdr:nvCxnSpPr>
      <xdr:spPr>
        <a:xfrm>
          <a:off x="12814300" y="65290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32" name="フローチャート: 判断 531"/>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1270</xdr:rowOff>
    </xdr:from>
    <xdr:ext cx="469265" cy="259080"/>
    <xdr:sp macro="" textlink="">
      <xdr:nvSpPr>
        <xdr:cNvPr id="533" name="テキスト ボックス 532"/>
        <xdr:cNvSpPr txBox="1"/>
      </xdr:nvSpPr>
      <xdr:spPr>
        <a:xfrm>
          <a:off x="13468350" y="634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73025</xdr:rowOff>
    </xdr:from>
    <xdr:to xmlns:xdr="http://schemas.openxmlformats.org/drawingml/2006/spreadsheetDrawing">
      <xdr:col>67</xdr:col>
      <xdr:colOff>101600</xdr:colOff>
      <xdr:row>39</xdr:row>
      <xdr:rowOff>3175</xdr:rowOff>
    </xdr:to>
    <xdr:sp macro="" textlink="">
      <xdr:nvSpPr>
        <xdr:cNvPr id="534" name="フローチャート: 判断 533"/>
        <xdr:cNvSpPr/>
      </xdr:nvSpPr>
      <xdr:spPr>
        <a:xfrm>
          <a:off x="1276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166370</xdr:rowOff>
    </xdr:from>
    <xdr:ext cx="378460" cy="258445"/>
    <xdr:sp macro="" textlink="">
      <xdr:nvSpPr>
        <xdr:cNvPr id="535" name="テキスト ボックス 534"/>
        <xdr:cNvSpPr txBox="1"/>
      </xdr:nvSpPr>
      <xdr:spPr>
        <a:xfrm>
          <a:off x="12625070" y="6681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81280</xdr:rowOff>
    </xdr:from>
    <xdr:to xmlns:xdr="http://schemas.openxmlformats.org/drawingml/2006/spreadsheetDrawing">
      <xdr:col>85</xdr:col>
      <xdr:colOff>177800</xdr:colOff>
      <xdr:row>39</xdr:row>
      <xdr:rowOff>11430</xdr:rowOff>
    </xdr:to>
    <xdr:sp macro="" textlink="">
      <xdr:nvSpPr>
        <xdr:cNvPr id="541" name="楕円 540"/>
        <xdr:cNvSpPr/>
      </xdr:nvSpPr>
      <xdr:spPr>
        <a:xfrm>
          <a:off x="162687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167640</xdr:rowOff>
    </xdr:from>
    <xdr:ext cx="378460" cy="258445"/>
    <xdr:sp macro="" textlink="">
      <xdr:nvSpPr>
        <xdr:cNvPr id="542" name="災害復旧事業費該当値テキスト"/>
        <xdr:cNvSpPr txBox="1"/>
      </xdr:nvSpPr>
      <xdr:spPr>
        <a:xfrm>
          <a:off x="16370300" y="6511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74930</xdr:rowOff>
    </xdr:from>
    <xdr:to xmlns:xdr="http://schemas.openxmlformats.org/drawingml/2006/spreadsheetDrawing">
      <xdr:col>81</xdr:col>
      <xdr:colOff>101600</xdr:colOff>
      <xdr:row>39</xdr:row>
      <xdr:rowOff>4445</xdr:rowOff>
    </xdr:to>
    <xdr:sp macro="" textlink="">
      <xdr:nvSpPr>
        <xdr:cNvPr id="543" name="楕円 542"/>
        <xdr:cNvSpPr/>
      </xdr:nvSpPr>
      <xdr:spPr>
        <a:xfrm>
          <a:off x="15430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167005</xdr:rowOff>
    </xdr:from>
    <xdr:ext cx="378460" cy="258445"/>
    <xdr:sp macro="" textlink="">
      <xdr:nvSpPr>
        <xdr:cNvPr id="544" name="テキスト ボックス 543"/>
        <xdr:cNvSpPr txBox="1"/>
      </xdr:nvSpPr>
      <xdr:spPr>
        <a:xfrm>
          <a:off x="15292070" y="6682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45" name="楕円 544"/>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161925</xdr:rowOff>
    </xdr:from>
    <xdr:ext cx="378460" cy="259080"/>
    <xdr:sp macro="" textlink="">
      <xdr:nvSpPr>
        <xdr:cNvPr id="546" name="テキスト ボックス 545"/>
        <xdr:cNvSpPr txBox="1"/>
      </xdr:nvSpPr>
      <xdr:spPr>
        <a:xfrm>
          <a:off x="14403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73660</xdr:rowOff>
    </xdr:from>
    <xdr:to xmlns:xdr="http://schemas.openxmlformats.org/drawingml/2006/spreadsheetDrawing">
      <xdr:col>72</xdr:col>
      <xdr:colOff>38100</xdr:colOff>
      <xdr:row>39</xdr:row>
      <xdr:rowOff>3810</xdr:rowOff>
    </xdr:to>
    <xdr:sp macro="" textlink="">
      <xdr:nvSpPr>
        <xdr:cNvPr id="547" name="楕円 546"/>
        <xdr:cNvSpPr/>
      </xdr:nvSpPr>
      <xdr:spPr>
        <a:xfrm>
          <a:off x="13652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166370</xdr:rowOff>
    </xdr:from>
    <xdr:ext cx="378460" cy="258445"/>
    <xdr:sp macro="" textlink="">
      <xdr:nvSpPr>
        <xdr:cNvPr id="548" name="テキスト ボックス 547"/>
        <xdr:cNvSpPr txBox="1"/>
      </xdr:nvSpPr>
      <xdr:spPr>
        <a:xfrm>
          <a:off x="13514070" y="6681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49" name="楕円 548"/>
        <xdr:cNvSpPr/>
      </xdr:nvSpPr>
      <xdr:spPr>
        <a:xfrm>
          <a:off x="1276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81280</xdr:rowOff>
    </xdr:from>
    <xdr:ext cx="469265" cy="259080"/>
    <xdr:sp macro="" textlink="">
      <xdr:nvSpPr>
        <xdr:cNvPr id="550" name="テキスト ボックス 549"/>
        <xdr:cNvSpPr txBox="1"/>
      </xdr:nvSpPr>
      <xdr:spPr>
        <a:xfrm>
          <a:off x="12579350" y="6253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2" name="テキスト ボックス 56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4" name="テキスト ボックス 56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6" name="テキスト ボックス 575"/>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9" name="テキスト ボックス 578"/>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2" name="テキスト ボックス 581"/>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4" name="テキスト ボックス 583"/>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3" name="テキスト ボックス 592"/>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5" name="テキスト ボックス 594"/>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7" name="テキスト ボックス 596"/>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9" name="テキスト ボックス 598"/>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9" name="テキスト ボックス 61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101600</xdr:rowOff>
    </xdr:from>
    <xdr:to xmlns:xdr="http://schemas.openxmlformats.org/drawingml/2006/spreadsheetDrawing">
      <xdr:col>85</xdr:col>
      <xdr:colOff>126365</xdr:colOff>
      <xdr:row>78</xdr:row>
      <xdr:rowOff>32385</xdr:rowOff>
    </xdr:to>
    <xdr:cxnSp macro="">
      <xdr:nvCxnSpPr>
        <xdr:cNvPr id="623" name="直線コネクタ 622"/>
        <xdr:cNvCxnSpPr/>
      </xdr:nvCxnSpPr>
      <xdr:spPr>
        <a:xfrm flipV="1">
          <a:off x="16317595" y="1210310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36195</xdr:rowOff>
    </xdr:from>
    <xdr:ext cx="469900" cy="259080"/>
    <xdr:sp macro="" textlink="">
      <xdr:nvSpPr>
        <xdr:cNvPr id="624" name="公債費最小値テキスト"/>
        <xdr:cNvSpPr txBox="1"/>
      </xdr:nvSpPr>
      <xdr:spPr>
        <a:xfrm>
          <a:off x="16370300" y="13409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32385</xdr:rowOff>
    </xdr:from>
    <xdr:to xmlns:xdr="http://schemas.openxmlformats.org/drawingml/2006/spreadsheetDrawing">
      <xdr:col>86</xdr:col>
      <xdr:colOff>25400</xdr:colOff>
      <xdr:row>78</xdr:row>
      <xdr:rowOff>32385</xdr:rowOff>
    </xdr:to>
    <xdr:cxnSp macro="">
      <xdr:nvCxnSpPr>
        <xdr:cNvPr id="625" name="直線コネクタ 624"/>
        <xdr:cNvCxnSpPr/>
      </xdr:nvCxnSpPr>
      <xdr:spPr>
        <a:xfrm>
          <a:off x="16230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48895</xdr:rowOff>
    </xdr:from>
    <xdr:ext cx="534670" cy="259080"/>
    <xdr:sp macro="" textlink="">
      <xdr:nvSpPr>
        <xdr:cNvPr id="626" name="公債費最大値テキスト"/>
        <xdr:cNvSpPr txBox="1"/>
      </xdr:nvSpPr>
      <xdr:spPr>
        <a:xfrm>
          <a:off x="16370300" y="1187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101600</xdr:rowOff>
    </xdr:from>
    <xdr:to xmlns:xdr="http://schemas.openxmlformats.org/drawingml/2006/spreadsheetDrawing">
      <xdr:col>86</xdr:col>
      <xdr:colOff>25400</xdr:colOff>
      <xdr:row>70</xdr:row>
      <xdr:rowOff>101600</xdr:rowOff>
    </xdr:to>
    <xdr:cxnSp macro="">
      <xdr:nvCxnSpPr>
        <xdr:cNvPr id="627" name="直線コネクタ 626"/>
        <xdr:cNvCxnSpPr/>
      </xdr:nvCxnSpPr>
      <xdr:spPr>
        <a:xfrm>
          <a:off x="16230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46355</xdr:rowOff>
    </xdr:from>
    <xdr:to xmlns:xdr="http://schemas.openxmlformats.org/drawingml/2006/spreadsheetDrawing">
      <xdr:col>85</xdr:col>
      <xdr:colOff>127000</xdr:colOff>
      <xdr:row>72</xdr:row>
      <xdr:rowOff>121285</xdr:rowOff>
    </xdr:to>
    <xdr:cxnSp macro="">
      <xdr:nvCxnSpPr>
        <xdr:cNvPr id="628" name="直線コネクタ 627"/>
        <xdr:cNvCxnSpPr/>
      </xdr:nvCxnSpPr>
      <xdr:spPr>
        <a:xfrm flipV="1">
          <a:off x="15481300" y="1239075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9525</xdr:rowOff>
    </xdr:from>
    <xdr:ext cx="534670" cy="258445"/>
    <xdr:sp macro="" textlink="">
      <xdr:nvSpPr>
        <xdr:cNvPr id="629" name="公債費平均値テキスト"/>
        <xdr:cNvSpPr txBox="1"/>
      </xdr:nvSpPr>
      <xdr:spPr>
        <a:xfrm>
          <a:off x="16370300" y="12868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31115</xdr:rowOff>
    </xdr:from>
    <xdr:to xmlns:xdr="http://schemas.openxmlformats.org/drawingml/2006/spreadsheetDrawing">
      <xdr:col>85</xdr:col>
      <xdr:colOff>177800</xdr:colOff>
      <xdr:row>75</xdr:row>
      <xdr:rowOff>132715</xdr:rowOff>
    </xdr:to>
    <xdr:sp macro="" textlink="">
      <xdr:nvSpPr>
        <xdr:cNvPr id="630" name="フローチャート: 判断 629"/>
        <xdr:cNvSpPr/>
      </xdr:nvSpPr>
      <xdr:spPr>
        <a:xfrm>
          <a:off x="162687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42545</xdr:rowOff>
    </xdr:from>
    <xdr:to xmlns:xdr="http://schemas.openxmlformats.org/drawingml/2006/spreadsheetDrawing">
      <xdr:col>81</xdr:col>
      <xdr:colOff>50800</xdr:colOff>
      <xdr:row>72</xdr:row>
      <xdr:rowOff>121285</xdr:rowOff>
    </xdr:to>
    <xdr:cxnSp macro="">
      <xdr:nvCxnSpPr>
        <xdr:cNvPr id="631" name="直線コネクタ 630"/>
        <xdr:cNvCxnSpPr/>
      </xdr:nvCxnSpPr>
      <xdr:spPr>
        <a:xfrm>
          <a:off x="14592300" y="1238694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84455</xdr:rowOff>
    </xdr:from>
    <xdr:to xmlns:xdr="http://schemas.openxmlformats.org/drawingml/2006/spreadsheetDrawing">
      <xdr:col>81</xdr:col>
      <xdr:colOff>101600</xdr:colOff>
      <xdr:row>76</xdr:row>
      <xdr:rowOff>14605</xdr:rowOff>
    </xdr:to>
    <xdr:sp macro="" textlink="">
      <xdr:nvSpPr>
        <xdr:cNvPr id="632" name="フローチャート: 判断 631"/>
        <xdr:cNvSpPr/>
      </xdr:nvSpPr>
      <xdr:spPr>
        <a:xfrm>
          <a:off x="15430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6350</xdr:rowOff>
    </xdr:from>
    <xdr:ext cx="534035" cy="258445"/>
    <xdr:sp macro="" textlink="">
      <xdr:nvSpPr>
        <xdr:cNvPr id="633" name="テキスト ボックス 632"/>
        <xdr:cNvSpPr txBox="1"/>
      </xdr:nvSpPr>
      <xdr:spPr>
        <a:xfrm>
          <a:off x="15213965" y="1303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147955</xdr:rowOff>
    </xdr:from>
    <xdr:to xmlns:xdr="http://schemas.openxmlformats.org/drawingml/2006/spreadsheetDrawing">
      <xdr:col>76</xdr:col>
      <xdr:colOff>114300</xdr:colOff>
      <xdr:row>72</xdr:row>
      <xdr:rowOff>42545</xdr:rowOff>
    </xdr:to>
    <xdr:cxnSp macro="">
      <xdr:nvCxnSpPr>
        <xdr:cNvPr id="634" name="直線コネクタ 633"/>
        <xdr:cNvCxnSpPr/>
      </xdr:nvCxnSpPr>
      <xdr:spPr>
        <a:xfrm>
          <a:off x="13703300" y="1232090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76200</xdr:rowOff>
    </xdr:from>
    <xdr:to xmlns:xdr="http://schemas.openxmlformats.org/drawingml/2006/spreadsheetDrawing">
      <xdr:col>76</xdr:col>
      <xdr:colOff>165100</xdr:colOff>
      <xdr:row>76</xdr:row>
      <xdr:rowOff>6350</xdr:rowOff>
    </xdr:to>
    <xdr:sp macro="" textlink="">
      <xdr:nvSpPr>
        <xdr:cNvPr id="635" name="フローチャート: 判断 634"/>
        <xdr:cNvSpPr/>
      </xdr:nvSpPr>
      <xdr:spPr>
        <a:xfrm>
          <a:off x="14541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168910</xdr:rowOff>
    </xdr:from>
    <xdr:ext cx="534035" cy="258445"/>
    <xdr:sp macro="" textlink="">
      <xdr:nvSpPr>
        <xdr:cNvPr id="636" name="テキスト ボックス 635"/>
        <xdr:cNvSpPr txBox="1"/>
      </xdr:nvSpPr>
      <xdr:spPr>
        <a:xfrm>
          <a:off x="14324965" y="1302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124460</xdr:rowOff>
    </xdr:from>
    <xdr:to xmlns:xdr="http://schemas.openxmlformats.org/drawingml/2006/spreadsheetDrawing">
      <xdr:col>71</xdr:col>
      <xdr:colOff>177800</xdr:colOff>
      <xdr:row>71</xdr:row>
      <xdr:rowOff>147955</xdr:rowOff>
    </xdr:to>
    <xdr:cxnSp macro="">
      <xdr:nvCxnSpPr>
        <xdr:cNvPr id="637" name="直線コネクタ 636"/>
        <xdr:cNvCxnSpPr/>
      </xdr:nvCxnSpPr>
      <xdr:spPr>
        <a:xfrm>
          <a:off x="12814300" y="122974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67310</xdr:rowOff>
    </xdr:from>
    <xdr:to xmlns:xdr="http://schemas.openxmlformats.org/drawingml/2006/spreadsheetDrawing">
      <xdr:col>72</xdr:col>
      <xdr:colOff>38100</xdr:colOff>
      <xdr:row>75</xdr:row>
      <xdr:rowOff>168910</xdr:rowOff>
    </xdr:to>
    <xdr:sp macro="" textlink="">
      <xdr:nvSpPr>
        <xdr:cNvPr id="638" name="フローチャート: 判断 637"/>
        <xdr:cNvSpPr/>
      </xdr:nvSpPr>
      <xdr:spPr>
        <a:xfrm>
          <a:off x="1365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160020</xdr:rowOff>
    </xdr:from>
    <xdr:ext cx="534035" cy="259080"/>
    <xdr:sp macro="" textlink="">
      <xdr:nvSpPr>
        <xdr:cNvPr id="639" name="テキスト ボックス 638"/>
        <xdr:cNvSpPr txBox="1"/>
      </xdr:nvSpPr>
      <xdr:spPr>
        <a:xfrm>
          <a:off x="1343596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71755</xdr:rowOff>
    </xdr:from>
    <xdr:to xmlns:xdr="http://schemas.openxmlformats.org/drawingml/2006/spreadsheetDrawing">
      <xdr:col>67</xdr:col>
      <xdr:colOff>101600</xdr:colOff>
      <xdr:row>76</xdr:row>
      <xdr:rowOff>1905</xdr:rowOff>
    </xdr:to>
    <xdr:sp macro="" textlink="">
      <xdr:nvSpPr>
        <xdr:cNvPr id="640" name="フローチャート: 判断 639"/>
        <xdr:cNvSpPr/>
      </xdr:nvSpPr>
      <xdr:spPr>
        <a:xfrm>
          <a:off x="12763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164465</xdr:rowOff>
    </xdr:from>
    <xdr:ext cx="534035" cy="259080"/>
    <xdr:sp macro="" textlink="">
      <xdr:nvSpPr>
        <xdr:cNvPr id="641" name="テキスト ボックス 640"/>
        <xdr:cNvSpPr txBox="1"/>
      </xdr:nvSpPr>
      <xdr:spPr>
        <a:xfrm>
          <a:off x="12546965" y="13023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167005</xdr:rowOff>
    </xdr:from>
    <xdr:to xmlns:xdr="http://schemas.openxmlformats.org/drawingml/2006/spreadsheetDrawing">
      <xdr:col>85</xdr:col>
      <xdr:colOff>177800</xdr:colOff>
      <xdr:row>72</xdr:row>
      <xdr:rowOff>97790</xdr:rowOff>
    </xdr:to>
    <xdr:sp macro="" textlink="">
      <xdr:nvSpPr>
        <xdr:cNvPr id="647" name="楕円 646"/>
        <xdr:cNvSpPr/>
      </xdr:nvSpPr>
      <xdr:spPr>
        <a:xfrm>
          <a:off x="16268700" y="12339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18415</xdr:rowOff>
    </xdr:from>
    <xdr:ext cx="534670" cy="258445"/>
    <xdr:sp macro="" textlink="">
      <xdr:nvSpPr>
        <xdr:cNvPr id="648" name="公債費該当値テキスト"/>
        <xdr:cNvSpPr txBox="1"/>
      </xdr:nvSpPr>
      <xdr:spPr>
        <a:xfrm>
          <a:off x="16370300" y="1219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70485</xdr:rowOff>
    </xdr:from>
    <xdr:to xmlns:xdr="http://schemas.openxmlformats.org/drawingml/2006/spreadsheetDrawing">
      <xdr:col>81</xdr:col>
      <xdr:colOff>101600</xdr:colOff>
      <xdr:row>73</xdr:row>
      <xdr:rowOff>635</xdr:rowOff>
    </xdr:to>
    <xdr:sp macro="" textlink="">
      <xdr:nvSpPr>
        <xdr:cNvPr id="649" name="楕円 648"/>
        <xdr:cNvSpPr/>
      </xdr:nvSpPr>
      <xdr:spPr>
        <a:xfrm>
          <a:off x="15430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17780</xdr:rowOff>
    </xdr:from>
    <xdr:ext cx="534035" cy="258445"/>
    <xdr:sp macro="" textlink="">
      <xdr:nvSpPr>
        <xdr:cNvPr id="650" name="テキスト ボックス 649"/>
        <xdr:cNvSpPr txBox="1"/>
      </xdr:nvSpPr>
      <xdr:spPr>
        <a:xfrm>
          <a:off x="15213965" y="12190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163195</xdr:rowOff>
    </xdr:from>
    <xdr:to xmlns:xdr="http://schemas.openxmlformats.org/drawingml/2006/spreadsheetDrawing">
      <xdr:col>76</xdr:col>
      <xdr:colOff>165100</xdr:colOff>
      <xdr:row>72</xdr:row>
      <xdr:rowOff>93345</xdr:rowOff>
    </xdr:to>
    <xdr:sp macro="" textlink="">
      <xdr:nvSpPr>
        <xdr:cNvPr id="651" name="楕円 650"/>
        <xdr:cNvSpPr/>
      </xdr:nvSpPr>
      <xdr:spPr>
        <a:xfrm>
          <a:off x="14541500" y="123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109855</xdr:rowOff>
    </xdr:from>
    <xdr:ext cx="534035" cy="258445"/>
    <xdr:sp macro="" textlink="">
      <xdr:nvSpPr>
        <xdr:cNvPr id="652" name="テキスト ボックス 651"/>
        <xdr:cNvSpPr txBox="1"/>
      </xdr:nvSpPr>
      <xdr:spPr>
        <a:xfrm>
          <a:off x="14324965" y="1211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97790</xdr:rowOff>
    </xdr:from>
    <xdr:to xmlns:xdr="http://schemas.openxmlformats.org/drawingml/2006/spreadsheetDrawing">
      <xdr:col>72</xdr:col>
      <xdr:colOff>38100</xdr:colOff>
      <xdr:row>72</xdr:row>
      <xdr:rowOff>27305</xdr:rowOff>
    </xdr:to>
    <xdr:sp macro="" textlink="">
      <xdr:nvSpPr>
        <xdr:cNvPr id="653" name="楕円 652"/>
        <xdr:cNvSpPr/>
      </xdr:nvSpPr>
      <xdr:spPr>
        <a:xfrm>
          <a:off x="13652500" y="12270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43815</xdr:rowOff>
    </xdr:from>
    <xdr:ext cx="534035" cy="258445"/>
    <xdr:sp macro="" textlink="">
      <xdr:nvSpPr>
        <xdr:cNvPr id="654" name="テキスト ボックス 653"/>
        <xdr:cNvSpPr txBox="1"/>
      </xdr:nvSpPr>
      <xdr:spPr>
        <a:xfrm>
          <a:off x="13435965" y="1204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73660</xdr:rowOff>
    </xdr:from>
    <xdr:to xmlns:xdr="http://schemas.openxmlformats.org/drawingml/2006/spreadsheetDrawing">
      <xdr:col>67</xdr:col>
      <xdr:colOff>101600</xdr:colOff>
      <xdr:row>72</xdr:row>
      <xdr:rowOff>3810</xdr:rowOff>
    </xdr:to>
    <xdr:sp macro="" textlink="">
      <xdr:nvSpPr>
        <xdr:cNvPr id="655" name="楕円 654"/>
        <xdr:cNvSpPr/>
      </xdr:nvSpPr>
      <xdr:spPr>
        <a:xfrm>
          <a:off x="12763500" y="122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20320</xdr:rowOff>
    </xdr:from>
    <xdr:ext cx="534035" cy="258445"/>
    <xdr:sp macro="" textlink="">
      <xdr:nvSpPr>
        <xdr:cNvPr id="656" name="テキスト ボックス 655"/>
        <xdr:cNvSpPr txBox="1"/>
      </xdr:nvSpPr>
      <xdr:spPr>
        <a:xfrm>
          <a:off x="12546965" y="12021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7" name="直線コネクタ 666"/>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8285" cy="258445"/>
    <xdr:sp macro="" textlink="">
      <xdr:nvSpPr>
        <xdr:cNvPr id="668" name="テキスト ボックス 667"/>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1" name="直線コネクタ 670"/>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995" cy="258445"/>
    <xdr:sp macro="" textlink="">
      <xdr:nvSpPr>
        <xdr:cNvPr id="672" name="テキスト ボックス 671"/>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159385</xdr:rowOff>
    </xdr:from>
    <xdr:to xmlns:xdr="http://schemas.openxmlformats.org/drawingml/2006/spreadsheetDrawing">
      <xdr:col>85</xdr:col>
      <xdr:colOff>126365</xdr:colOff>
      <xdr:row>98</xdr:row>
      <xdr:rowOff>22860</xdr:rowOff>
    </xdr:to>
    <xdr:cxnSp macro="">
      <xdr:nvCxnSpPr>
        <xdr:cNvPr id="676" name="直線コネクタ 675"/>
        <xdr:cNvCxnSpPr/>
      </xdr:nvCxnSpPr>
      <xdr:spPr>
        <a:xfrm flipV="1">
          <a:off x="16317595" y="15589885"/>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26670</xdr:rowOff>
    </xdr:from>
    <xdr:ext cx="378460" cy="259080"/>
    <xdr:sp macro="" textlink="">
      <xdr:nvSpPr>
        <xdr:cNvPr id="677" name="積立金最小値テキスト"/>
        <xdr:cNvSpPr txBox="1"/>
      </xdr:nvSpPr>
      <xdr:spPr>
        <a:xfrm>
          <a:off x="16370300" y="1682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22860</xdr:rowOff>
    </xdr:from>
    <xdr:to xmlns:xdr="http://schemas.openxmlformats.org/drawingml/2006/spreadsheetDrawing">
      <xdr:col>86</xdr:col>
      <xdr:colOff>25400</xdr:colOff>
      <xdr:row>98</xdr:row>
      <xdr:rowOff>22860</xdr:rowOff>
    </xdr:to>
    <xdr:cxnSp macro="">
      <xdr:nvCxnSpPr>
        <xdr:cNvPr id="678" name="直線コネクタ 677"/>
        <xdr:cNvCxnSpPr/>
      </xdr:nvCxnSpPr>
      <xdr:spPr>
        <a:xfrm>
          <a:off x="16230600" y="1682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106045</xdr:rowOff>
    </xdr:from>
    <xdr:ext cx="598805" cy="259080"/>
    <xdr:sp macro="" textlink="">
      <xdr:nvSpPr>
        <xdr:cNvPr id="679" name="積立金最大値テキスト"/>
        <xdr:cNvSpPr txBox="1"/>
      </xdr:nvSpPr>
      <xdr:spPr>
        <a:xfrm>
          <a:off x="16370300" y="1536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159385</xdr:rowOff>
    </xdr:from>
    <xdr:to xmlns:xdr="http://schemas.openxmlformats.org/drawingml/2006/spreadsheetDrawing">
      <xdr:col>86</xdr:col>
      <xdr:colOff>25400</xdr:colOff>
      <xdr:row>90</xdr:row>
      <xdr:rowOff>159385</xdr:rowOff>
    </xdr:to>
    <xdr:cxnSp macro="">
      <xdr:nvCxnSpPr>
        <xdr:cNvPr id="680" name="直線コネクタ 679"/>
        <xdr:cNvCxnSpPr/>
      </xdr:nvCxnSpPr>
      <xdr:spPr>
        <a:xfrm>
          <a:off x="16230600" y="1558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118110</xdr:rowOff>
    </xdr:from>
    <xdr:to xmlns:xdr="http://schemas.openxmlformats.org/drawingml/2006/spreadsheetDrawing">
      <xdr:col>85</xdr:col>
      <xdr:colOff>127000</xdr:colOff>
      <xdr:row>97</xdr:row>
      <xdr:rowOff>99695</xdr:rowOff>
    </xdr:to>
    <xdr:cxnSp macro="">
      <xdr:nvCxnSpPr>
        <xdr:cNvPr id="681" name="直線コネクタ 680"/>
        <xdr:cNvCxnSpPr/>
      </xdr:nvCxnSpPr>
      <xdr:spPr>
        <a:xfrm flipV="1">
          <a:off x="15481300" y="1657731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127635</xdr:rowOff>
    </xdr:from>
    <xdr:ext cx="534670" cy="259080"/>
    <xdr:sp macro="" textlink="">
      <xdr:nvSpPr>
        <xdr:cNvPr id="682" name="積立金平均値テキスト"/>
        <xdr:cNvSpPr txBox="1"/>
      </xdr:nvSpPr>
      <xdr:spPr>
        <a:xfrm>
          <a:off x="16370300" y="16586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149225</xdr:rowOff>
    </xdr:from>
    <xdr:to xmlns:xdr="http://schemas.openxmlformats.org/drawingml/2006/spreadsheetDrawing">
      <xdr:col>85</xdr:col>
      <xdr:colOff>177800</xdr:colOff>
      <xdr:row>97</xdr:row>
      <xdr:rowOff>79375</xdr:rowOff>
    </xdr:to>
    <xdr:sp macro="" textlink="">
      <xdr:nvSpPr>
        <xdr:cNvPr id="683" name="フローチャート: 判断 682"/>
        <xdr:cNvSpPr/>
      </xdr:nvSpPr>
      <xdr:spPr>
        <a:xfrm>
          <a:off x="162687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99695</xdr:rowOff>
    </xdr:from>
    <xdr:to xmlns:xdr="http://schemas.openxmlformats.org/drawingml/2006/spreadsheetDrawing">
      <xdr:col>81</xdr:col>
      <xdr:colOff>50800</xdr:colOff>
      <xdr:row>97</xdr:row>
      <xdr:rowOff>123825</xdr:rowOff>
    </xdr:to>
    <xdr:cxnSp macro="">
      <xdr:nvCxnSpPr>
        <xdr:cNvPr id="684" name="直線コネクタ 683"/>
        <xdr:cNvCxnSpPr/>
      </xdr:nvCxnSpPr>
      <xdr:spPr>
        <a:xfrm flipV="1">
          <a:off x="14592300" y="167303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50165</xdr:rowOff>
    </xdr:from>
    <xdr:to xmlns:xdr="http://schemas.openxmlformats.org/drawingml/2006/spreadsheetDrawing">
      <xdr:col>81</xdr:col>
      <xdr:colOff>101600</xdr:colOff>
      <xdr:row>97</xdr:row>
      <xdr:rowOff>151765</xdr:rowOff>
    </xdr:to>
    <xdr:sp macro="" textlink="">
      <xdr:nvSpPr>
        <xdr:cNvPr id="685" name="フローチャート: 判断 684"/>
        <xdr:cNvSpPr/>
      </xdr:nvSpPr>
      <xdr:spPr>
        <a:xfrm>
          <a:off x="15430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143510</xdr:rowOff>
    </xdr:from>
    <xdr:ext cx="534035" cy="258445"/>
    <xdr:sp macro="" textlink="">
      <xdr:nvSpPr>
        <xdr:cNvPr id="686" name="テキスト ボックス 685"/>
        <xdr:cNvSpPr txBox="1"/>
      </xdr:nvSpPr>
      <xdr:spPr>
        <a:xfrm>
          <a:off x="15213965" y="1677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60325</xdr:rowOff>
    </xdr:from>
    <xdr:to xmlns:xdr="http://schemas.openxmlformats.org/drawingml/2006/spreadsheetDrawing">
      <xdr:col>76</xdr:col>
      <xdr:colOff>114300</xdr:colOff>
      <xdr:row>97</xdr:row>
      <xdr:rowOff>123825</xdr:rowOff>
    </xdr:to>
    <xdr:cxnSp macro="">
      <xdr:nvCxnSpPr>
        <xdr:cNvPr id="687" name="直線コネクタ 686"/>
        <xdr:cNvCxnSpPr/>
      </xdr:nvCxnSpPr>
      <xdr:spPr>
        <a:xfrm>
          <a:off x="13703300" y="1669097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74930</xdr:rowOff>
    </xdr:from>
    <xdr:to xmlns:xdr="http://schemas.openxmlformats.org/drawingml/2006/spreadsheetDrawing">
      <xdr:col>76</xdr:col>
      <xdr:colOff>165100</xdr:colOff>
      <xdr:row>98</xdr:row>
      <xdr:rowOff>5080</xdr:rowOff>
    </xdr:to>
    <xdr:sp macro="" textlink="">
      <xdr:nvSpPr>
        <xdr:cNvPr id="688" name="フローチャート: 判断 687"/>
        <xdr:cNvSpPr/>
      </xdr:nvSpPr>
      <xdr:spPr>
        <a:xfrm>
          <a:off x="14541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167640</xdr:rowOff>
    </xdr:from>
    <xdr:ext cx="534035" cy="258445"/>
    <xdr:sp macro="" textlink="">
      <xdr:nvSpPr>
        <xdr:cNvPr id="689" name="テキスト ボックス 688"/>
        <xdr:cNvSpPr txBox="1"/>
      </xdr:nvSpPr>
      <xdr:spPr>
        <a:xfrm>
          <a:off x="14324965" y="1679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60325</xdr:rowOff>
    </xdr:from>
    <xdr:to xmlns:xdr="http://schemas.openxmlformats.org/drawingml/2006/spreadsheetDrawing">
      <xdr:col>71</xdr:col>
      <xdr:colOff>177800</xdr:colOff>
      <xdr:row>97</xdr:row>
      <xdr:rowOff>70485</xdr:rowOff>
    </xdr:to>
    <xdr:cxnSp macro="">
      <xdr:nvCxnSpPr>
        <xdr:cNvPr id="690" name="直線コネクタ 689"/>
        <xdr:cNvCxnSpPr/>
      </xdr:nvCxnSpPr>
      <xdr:spPr>
        <a:xfrm flipV="1">
          <a:off x="12814300" y="166909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29210</xdr:rowOff>
    </xdr:from>
    <xdr:to xmlns:xdr="http://schemas.openxmlformats.org/drawingml/2006/spreadsheetDrawing">
      <xdr:col>72</xdr:col>
      <xdr:colOff>38100</xdr:colOff>
      <xdr:row>97</xdr:row>
      <xdr:rowOff>130810</xdr:rowOff>
    </xdr:to>
    <xdr:sp macro="" textlink="">
      <xdr:nvSpPr>
        <xdr:cNvPr id="691" name="フローチャート: 判断 690"/>
        <xdr:cNvSpPr/>
      </xdr:nvSpPr>
      <xdr:spPr>
        <a:xfrm>
          <a:off x="13652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121920</xdr:rowOff>
    </xdr:from>
    <xdr:ext cx="534035" cy="258445"/>
    <xdr:sp macro="" textlink="">
      <xdr:nvSpPr>
        <xdr:cNvPr id="692" name="テキスト ボックス 691"/>
        <xdr:cNvSpPr txBox="1"/>
      </xdr:nvSpPr>
      <xdr:spPr>
        <a:xfrm>
          <a:off x="13435965"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3" name="フローチャート: 判断 692"/>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146685</xdr:rowOff>
    </xdr:from>
    <xdr:ext cx="534035" cy="258445"/>
    <xdr:sp macro="" textlink="">
      <xdr:nvSpPr>
        <xdr:cNvPr id="694" name="テキスト ボックス 693"/>
        <xdr:cNvSpPr txBox="1"/>
      </xdr:nvSpPr>
      <xdr:spPr>
        <a:xfrm>
          <a:off x="12546965" y="1677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67310</xdr:rowOff>
    </xdr:from>
    <xdr:to xmlns:xdr="http://schemas.openxmlformats.org/drawingml/2006/spreadsheetDrawing">
      <xdr:col>85</xdr:col>
      <xdr:colOff>177800</xdr:colOff>
      <xdr:row>96</xdr:row>
      <xdr:rowOff>168910</xdr:rowOff>
    </xdr:to>
    <xdr:sp macro="" textlink="">
      <xdr:nvSpPr>
        <xdr:cNvPr id="700" name="楕円 699"/>
        <xdr:cNvSpPr/>
      </xdr:nvSpPr>
      <xdr:spPr>
        <a:xfrm>
          <a:off x="162687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90170</xdr:rowOff>
    </xdr:from>
    <xdr:ext cx="534670" cy="259080"/>
    <xdr:sp macro="" textlink="">
      <xdr:nvSpPr>
        <xdr:cNvPr id="701" name="積立金該当値テキスト"/>
        <xdr:cNvSpPr txBox="1"/>
      </xdr:nvSpPr>
      <xdr:spPr>
        <a:xfrm>
          <a:off x="16370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48895</xdr:rowOff>
    </xdr:from>
    <xdr:to xmlns:xdr="http://schemas.openxmlformats.org/drawingml/2006/spreadsheetDrawing">
      <xdr:col>81</xdr:col>
      <xdr:colOff>101600</xdr:colOff>
      <xdr:row>97</xdr:row>
      <xdr:rowOff>150495</xdr:rowOff>
    </xdr:to>
    <xdr:sp macro="" textlink="">
      <xdr:nvSpPr>
        <xdr:cNvPr id="702" name="楕円 701"/>
        <xdr:cNvSpPr/>
      </xdr:nvSpPr>
      <xdr:spPr>
        <a:xfrm>
          <a:off x="15430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167005</xdr:rowOff>
    </xdr:from>
    <xdr:ext cx="534035" cy="258445"/>
    <xdr:sp macro="" textlink="">
      <xdr:nvSpPr>
        <xdr:cNvPr id="703" name="テキスト ボックス 702"/>
        <xdr:cNvSpPr txBox="1"/>
      </xdr:nvSpPr>
      <xdr:spPr>
        <a:xfrm>
          <a:off x="15213965" y="1645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73025</xdr:rowOff>
    </xdr:from>
    <xdr:to xmlns:xdr="http://schemas.openxmlformats.org/drawingml/2006/spreadsheetDrawing">
      <xdr:col>76</xdr:col>
      <xdr:colOff>165100</xdr:colOff>
      <xdr:row>98</xdr:row>
      <xdr:rowOff>3175</xdr:rowOff>
    </xdr:to>
    <xdr:sp macro="" textlink="">
      <xdr:nvSpPr>
        <xdr:cNvPr id="704" name="楕円 703"/>
        <xdr:cNvSpPr/>
      </xdr:nvSpPr>
      <xdr:spPr>
        <a:xfrm>
          <a:off x="1454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19685</xdr:rowOff>
    </xdr:from>
    <xdr:ext cx="534035" cy="258445"/>
    <xdr:sp macro="" textlink="">
      <xdr:nvSpPr>
        <xdr:cNvPr id="705" name="テキスト ボックス 704"/>
        <xdr:cNvSpPr txBox="1"/>
      </xdr:nvSpPr>
      <xdr:spPr>
        <a:xfrm>
          <a:off x="14324965" y="1647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9525</xdr:rowOff>
    </xdr:from>
    <xdr:to xmlns:xdr="http://schemas.openxmlformats.org/drawingml/2006/spreadsheetDrawing">
      <xdr:col>72</xdr:col>
      <xdr:colOff>38100</xdr:colOff>
      <xdr:row>97</xdr:row>
      <xdr:rowOff>111125</xdr:rowOff>
    </xdr:to>
    <xdr:sp macro="" textlink="">
      <xdr:nvSpPr>
        <xdr:cNvPr id="706" name="楕円 705"/>
        <xdr:cNvSpPr/>
      </xdr:nvSpPr>
      <xdr:spPr>
        <a:xfrm>
          <a:off x="13652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127635</xdr:rowOff>
    </xdr:from>
    <xdr:ext cx="534035" cy="259080"/>
    <xdr:sp macro="" textlink="">
      <xdr:nvSpPr>
        <xdr:cNvPr id="707" name="テキスト ボックス 706"/>
        <xdr:cNvSpPr txBox="1"/>
      </xdr:nvSpPr>
      <xdr:spPr>
        <a:xfrm>
          <a:off x="13435965"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19685</xdr:rowOff>
    </xdr:from>
    <xdr:to xmlns:xdr="http://schemas.openxmlformats.org/drawingml/2006/spreadsheetDrawing">
      <xdr:col>67</xdr:col>
      <xdr:colOff>101600</xdr:colOff>
      <xdr:row>97</xdr:row>
      <xdr:rowOff>121285</xdr:rowOff>
    </xdr:to>
    <xdr:sp macro="" textlink="">
      <xdr:nvSpPr>
        <xdr:cNvPr id="708" name="楕円 707"/>
        <xdr:cNvSpPr/>
      </xdr:nvSpPr>
      <xdr:spPr>
        <a:xfrm>
          <a:off x="12763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137795</xdr:rowOff>
    </xdr:from>
    <xdr:ext cx="534035" cy="259080"/>
    <xdr:sp macro="" textlink="">
      <xdr:nvSpPr>
        <xdr:cNvPr id="709" name="テキスト ボックス 708"/>
        <xdr:cNvSpPr txBox="1"/>
      </xdr:nvSpPr>
      <xdr:spPr>
        <a:xfrm>
          <a:off x="1254696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0" name="直線コネクタ 71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1" name="テキスト ボックス 72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2" name="直線コネクタ 72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3" name="テキスト ボックス 722"/>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4" name="直線コネクタ 72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5" name="テキスト ボックス 724"/>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6" name="直線コネクタ 72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7" name="テキスト ボックス 726"/>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8" name="直線コネクタ 72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29" name="テキスト ボックス 728"/>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0" name="直線コネクタ 72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1" name="テキスト ボックス 73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27305</xdr:rowOff>
    </xdr:from>
    <xdr:to xmlns:xdr="http://schemas.openxmlformats.org/drawingml/2006/spreadsheetDrawing">
      <xdr:col>116</xdr:col>
      <xdr:colOff>62865</xdr:colOff>
      <xdr:row>39</xdr:row>
      <xdr:rowOff>99060</xdr:rowOff>
    </xdr:to>
    <xdr:cxnSp macro="">
      <xdr:nvCxnSpPr>
        <xdr:cNvPr id="735" name="直線コネクタ 734"/>
        <xdr:cNvCxnSpPr/>
      </xdr:nvCxnSpPr>
      <xdr:spPr>
        <a:xfrm flipV="1">
          <a:off x="22159595" y="551370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6"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7" name="直線コネクタ 73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145415</xdr:rowOff>
    </xdr:from>
    <xdr:ext cx="469900" cy="258445"/>
    <xdr:sp macro="" textlink="">
      <xdr:nvSpPr>
        <xdr:cNvPr id="738" name="投資及び出資金最大値テキスト"/>
        <xdr:cNvSpPr txBox="1"/>
      </xdr:nvSpPr>
      <xdr:spPr>
        <a:xfrm>
          <a:off x="22212300" y="5288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27305</xdr:rowOff>
    </xdr:from>
    <xdr:to xmlns:xdr="http://schemas.openxmlformats.org/drawingml/2006/spreadsheetDrawing">
      <xdr:col>116</xdr:col>
      <xdr:colOff>152400</xdr:colOff>
      <xdr:row>32</xdr:row>
      <xdr:rowOff>27305</xdr:rowOff>
    </xdr:to>
    <xdr:cxnSp macro="">
      <xdr:nvCxnSpPr>
        <xdr:cNvPr id="739" name="直線コネクタ 738"/>
        <xdr:cNvCxnSpPr/>
      </xdr:nvCxnSpPr>
      <xdr:spPr>
        <a:xfrm>
          <a:off x="22072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145415</xdr:rowOff>
    </xdr:from>
    <xdr:to xmlns:xdr="http://schemas.openxmlformats.org/drawingml/2006/spreadsheetDrawing">
      <xdr:col>116</xdr:col>
      <xdr:colOff>63500</xdr:colOff>
      <xdr:row>32</xdr:row>
      <xdr:rowOff>27305</xdr:rowOff>
    </xdr:to>
    <xdr:cxnSp macro="">
      <xdr:nvCxnSpPr>
        <xdr:cNvPr id="740" name="直線コネクタ 739"/>
        <xdr:cNvCxnSpPr/>
      </xdr:nvCxnSpPr>
      <xdr:spPr>
        <a:xfrm>
          <a:off x="21323300" y="54603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1"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2" name="フローチャート: 判断 741"/>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145415</xdr:rowOff>
    </xdr:from>
    <xdr:to xmlns:xdr="http://schemas.openxmlformats.org/drawingml/2006/spreadsheetDrawing">
      <xdr:col>111</xdr:col>
      <xdr:colOff>177800</xdr:colOff>
      <xdr:row>33</xdr:row>
      <xdr:rowOff>78105</xdr:rowOff>
    </xdr:to>
    <xdr:cxnSp macro="">
      <xdr:nvCxnSpPr>
        <xdr:cNvPr id="743" name="直線コネクタ 742"/>
        <xdr:cNvCxnSpPr/>
      </xdr:nvCxnSpPr>
      <xdr:spPr>
        <a:xfrm flipV="1">
          <a:off x="20434300" y="546036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44" name="フローチャート: 判断 743"/>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14605</xdr:rowOff>
    </xdr:from>
    <xdr:ext cx="469265" cy="259080"/>
    <xdr:sp macro="" textlink="">
      <xdr:nvSpPr>
        <xdr:cNvPr id="745" name="テキスト ボックス 744"/>
        <xdr:cNvSpPr txBox="1"/>
      </xdr:nvSpPr>
      <xdr:spPr>
        <a:xfrm>
          <a:off x="21088350" y="652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159385</xdr:rowOff>
    </xdr:from>
    <xdr:to xmlns:xdr="http://schemas.openxmlformats.org/drawingml/2006/spreadsheetDrawing">
      <xdr:col>107</xdr:col>
      <xdr:colOff>50800</xdr:colOff>
      <xdr:row>33</xdr:row>
      <xdr:rowOff>78105</xdr:rowOff>
    </xdr:to>
    <xdr:cxnSp macro="">
      <xdr:nvCxnSpPr>
        <xdr:cNvPr id="746" name="直線コネクタ 745"/>
        <xdr:cNvCxnSpPr/>
      </xdr:nvCxnSpPr>
      <xdr:spPr>
        <a:xfrm>
          <a:off x="19545300" y="5302885"/>
          <a:ext cx="889000" cy="433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143510</xdr:rowOff>
    </xdr:from>
    <xdr:to xmlns:xdr="http://schemas.openxmlformats.org/drawingml/2006/spreadsheetDrawing">
      <xdr:col>107</xdr:col>
      <xdr:colOff>101600</xdr:colOff>
      <xdr:row>38</xdr:row>
      <xdr:rowOff>73660</xdr:rowOff>
    </xdr:to>
    <xdr:sp macro="" textlink="">
      <xdr:nvSpPr>
        <xdr:cNvPr id="747" name="フローチャート: 判断 746"/>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64770</xdr:rowOff>
    </xdr:from>
    <xdr:ext cx="469265" cy="258445"/>
    <xdr:sp macro="" textlink="">
      <xdr:nvSpPr>
        <xdr:cNvPr id="748" name="テキスト ボックス 747"/>
        <xdr:cNvSpPr txBox="1"/>
      </xdr:nvSpPr>
      <xdr:spPr>
        <a:xfrm>
          <a:off x="20199350" y="6579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159385</xdr:rowOff>
    </xdr:from>
    <xdr:to xmlns:xdr="http://schemas.openxmlformats.org/drawingml/2006/spreadsheetDrawing">
      <xdr:col>102</xdr:col>
      <xdr:colOff>114300</xdr:colOff>
      <xdr:row>31</xdr:row>
      <xdr:rowOff>107950</xdr:rowOff>
    </xdr:to>
    <xdr:cxnSp macro="">
      <xdr:nvCxnSpPr>
        <xdr:cNvPr id="749" name="直線コネクタ 748"/>
        <xdr:cNvCxnSpPr/>
      </xdr:nvCxnSpPr>
      <xdr:spPr>
        <a:xfrm flipV="1">
          <a:off x="18656300" y="53028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134620</xdr:rowOff>
    </xdr:to>
    <xdr:sp macro="" textlink="">
      <xdr:nvSpPr>
        <xdr:cNvPr id="750" name="フローチャート: 判断 749"/>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125730</xdr:rowOff>
    </xdr:from>
    <xdr:ext cx="469265" cy="259080"/>
    <xdr:sp macro="" textlink="">
      <xdr:nvSpPr>
        <xdr:cNvPr id="751" name="テキスト ボックス 750"/>
        <xdr:cNvSpPr txBox="1"/>
      </xdr:nvSpPr>
      <xdr:spPr>
        <a:xfrm>
          <a:off x="19310350" y="6640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43815</xdr:rowOff>
    </xdr:from>
    <xdr:to xmlns:xdr="http://schemas.openxmlformats.org/drawingml/2006/spreadsheetDrawing">
      <xdr:col>98</xdr:col>
      <xdr:colOff>38100</xdr:colOff>
      <xdr:row>38</xdr:row>
      <xdr:rowOff>145415</xdr:rowOff>
    </xdr:to>
    <xdr:sp macro="" textlink="">
      <xdr:nvSpPr>
        <xdr:cNvPr id="752" name="フローチャート: 判断 751"/>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136525</xdr:rowOff>
    </xdr:from>
    <xdr:ext cx="469265" cy="258445"/>
    <xdr:sp macro="" textlink="">
      <xdr:nvSpPr>
        <xdr:cNvPr id="753" name="テキスト ボックス 752"/>
        <xdr:cNvSpPr txBox="1"/>
      </xdr:nvSpPr>
      <xdr:spPr>
        <a:xfrm>
          <a:off x="18421350" y="6651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147955</xdr:rowOff>
    </xdr:from>
    <xdr:to xmlns:xdr="http://schemas.openxmlformats.org/drawingml/2006/spreadsheetDrawing">
      <xdr:col>116</xdr:col>
      <xdr:colOff>114300</xdr:colOff>
      <xdr:row>32</xdr:row>
      <xdr:rowOff>78105</xdr:rowOff>
    </xdr:to>
    <xdr:sp macro="" textlink="">
      <xdr:nvSpPr>
        <xdr:cNvPr id="759" name="楕円 758"/>
        <xdr:cNvSpPr/>
      </xdr:nvSpPr>
      <xdr:spPr>
        <a:xfrm>
          <a:off x="22110700" y="54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100965</xdr:rowOff>
    </xdr:from>
    <xdr:ext cx="469900" cy="258445"/>
    <xdr:sp macro="" textlink="">
      <xdr:nvSpPr>
        <xdr:cNvPr id="760" name="投資及び出資金該当値テキスト"/>
        <xdr:cNvSpPr txBox="1"/>
      </xdr:nvSpPr>
      <xdr:spPr>
        <a:xfrm>
          <a:off x="22212300" y="541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31</xdr:row>
      <xdr:rowOff>94615</xdr:rowOff>
    </xdr:from>
    <xdr:to xmlns:xdr="http://schemas.openxmlformats.org/drawingml/2006/spreadsheetDrawing">
      <xdr:col>112</xdr:col>
      <xdr:colOff>38100</xdr:colOff>
      <xdr:row>32</xdr:row>
      <xdr:rowOff>24765</xdr:rowOff>
    </xdr:to>
    <xdr:sp macro="" textlink="">
      <xdr:nvSpPr>
        <xdr:cNvPr id="761" name="楕円 760"/>
        <xdr:cNvSpPr/>
      </xdr:nvSpPr>
      <xdr:spPr>
        <a:xfrm>
          <a:off x="21272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30</xdr:row>
      <xdr:rowOff>41275</xdr:rowOff>
    </xdr:from>
    <xdr:ext cx="469265" cy="258445"/>
    <xdr:sp macro="" textlink="">
      <xdr:nvSpPr>
        <xdr:cNvPr id="762" name="テキスト ボックス 761"/>
        <xdr:cNvSpPr txBox="1"/>
      </xdr:nvSpPr>
      <xdr:spPr>
        <a:xfrm>
          <a:off x="21088350" y="5184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27305</xdr:rowOff>
    </xdr:from>
    <xdr:to xmlns:xdr="http://schemas.openxmlformats.org/drawingml/2006/spreadsheetDrawing">
      <xdr:col>107</xdr:col>
      <xdr:colOff>101600</xdr:colOff>
      <xdr:row>33</xdr:row>
      <xdr:rowOff>128905</xdr:rowOff>
    </xdr:to>
    <xdr:sp macro="" textlink="">
      <xdr:nvSpPr>
        <xdr:cNvPr id="763" name="楕円 762"/>
        <xdr:cNvSpPr/>
      </xdr:nvSpPr>
      <xdr:spPr>
        <a:xfrm>
          <a:off x="20383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31</xdr:row>
      <xdr:rowOff>145415</xdr:rowOff>
    </xdr:from>
    <xdr:ext cx="469265" cy="258445"/>
    <xdr:sp macro="" textlink="">
      <xdr:nvSpPr>
        <xdr:cNvPr id="764" name="テキスト ボックス 763"/>
        <xdr:cNvSpPr txBox="1"/>
      </xdr:nvSpPr>
      <xdr:spPr>
        <a:xfrm>
          <a:off x="20199350" y="546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30</xdr:row>
      <xdr:rowOff>109220</xdr:rowOff>
    </xdr:from>
    <xdr:to xmlns:xdr="http://schemas.openxmlformats.org/drawingml/2006/spreadsheetDrawing">
      <xdr:col>102</xdr:col>
      <xdr:colOff>165100</xdr:colOff>
      <xdr:row>31</xdr:row>
      <xdr:rowOff>38735</xdr:rowOff>
    </xdr:to>
    <xdr:sp macro="" textlink="">
      <xdr:nvSpPr>
        <xdr:cNvPr id="765" name="楕円 764"/>
        <xdr:cNvSpPr/>
      </xdr:nvSpPr>
      <xdr:spPr>
        <a:xfrm>
          <a:off x="19494500" y="525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29</xdr:row>
      <xdr:rowOff>55245</xdr:rowOff>
    </xdr:from>
    <xdr:ext cx="469265" cy="258445"/>
    <xdr:sp macro="" textlink="">
      <xdr:nvSpPr>
        <xdr:cNvPr id="766" name="テキスト ボックス 765"/>
        <xdr:cNvSpPr txBox="1"/>
      </xdr:nvSpPr>
      <xdr:spPr>
        <a:xfrm>
          <a:off x="19310350" y="502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31</xdr:row>
      <xdr:rowOff>57150</xdr:rowOff>
    </xdr:from>
    <xdr:to xmlns:xdr="http://schemas.openxmlformats.org/drawingml/2006/spreadsheetDrawing">
      <xdr:col>98</xdr:col>
      <xdr:colOff>38100</xdr:colOff>
      <xdr:row>31</xdr:row>
      <xdr:rowOff>158750</xdr:rowOff>
    </xdr:to>
    <xdr:sp macro="" textlink="">
      <xdr:nvSpPr>
        <xdr:cNvPr id="767" name="楕円 766"/>
        <xdr:cNvSpPr/>
      </xdr:nvSpPr>
      <xdr:spPr>
        <a:xfrm>
          <a:off x="18605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30</xdr:row>
      <xdr:rowOff>3810</xdr:rowOff>
    </xdr:from>
    <xdr:ext cx="469265" cy="259080"/>
    <xdr:sp macro="" textlink="">
      <xdr:nvSpPr>
        <xdr:cNvPr id="768" name="テキスト ボックス 767"/>
        <xdr:cNvSpPr txBox="1"/>
      </xdr:nvSpPr>
      <xdr:spPr>
        <a:xfrm>
          <a:off x="18421350" y="51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9" name="直線コネクタ 77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0" name="テキスト ボックス 77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1" name="直線コネクタ 78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2" name="テキスト ボックス 781"/>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4" name="テキスト ボックス 783"/>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5" name="直線コネクタ 78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6" name="テキスト ボックス 78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7" name="直線コネクタ 78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8" name="テキスト ボックス 78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0" name="テキスト ボックス 78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53</xdr:row>
      <xdr:rowOff>141605</xdr:rowOff>
    </xdr:from>
    <xdr:to xmlns:xdr="http://schemas.openxmlformats.org/drawingml/2006/spreadsheetDrawing">
      <xdr:col>116</xdr:col>
      <xdr:colOff>62865</xdr:colOff>
      <xdr:row>59</xdr:row>
      <xdr:rowOff>44450</xdr:rowOff>
    </xdr:to>
    <xdr:cxnSp macro="">
      <xdr:nvCxnSpPr>
        <xdr:cNvPr id="792" name="直線コネクタ 791"/>
        <xdr:cNvCxnSpPr/>
      </xdr:nvCxnSpPr>
      <xdr:spPr>
        <a:xfrm flipV="1">
          <a:off x="22159595" y="9228455"/>
          <a:ext cx="1270" cy="931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3"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4" name="直線コネクタ 79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52</xdr:row>
      <xdr:rowOff>88265</xdr:rowOff>
    </xdr:from>
    <xdr:ext cx="534670" cy="258445"/>
    <xdr:sp macro="" textlink="">
      <xdr:nvSpPr>
        <xdr:cNvPr id="795" name="貸付金最大値テキスト"/>
        <xdr:cNvSpPr txBox="1"/>
      </xdr:nvSpPr>
      <xdr:spPr>
        <a:xfrm>
          <a:off x="22212300" y="9003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53</xdr:row>
      <xdr:rowOff>141605</xdr:rowOff>
    </xdr:from>
    <xdr:to xmlns:xdr="http://schemas.openxmlformats.org/drawingml/2006/spreadsheetDrawing">
      <xdr:col>116</xdr:col>
      <xdr:colOff>152400</xdr:colOff>
      <xdr:row>53</xdr:row>
      <xdr:rowOff>141605</xdr:rowOff>
    </xdr:to>
    <xdr:cxnSp macro="">
      <xdr:nvCxnSpPr>
        <xdr:cNvPr id="796" name="直線コネクタ 795"/>
        <xdr:cNvCxnSpPr/>
      </xdr:nvCxnSpPr>
      <xdr:spPr>
        <a:xfrm>
          <a:off x="220726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50</xdr:row>
      <xdr:rowOff>87630</xdr:rowOff>
    </xdr:from>
    <xdr:to xmlns:xdr="http://schemas.openxmlformats.org/drawingml/2006/spreadsheetDrawing">
      <xdr:col>116</xdr:col>
      <xdr:colOff>63500</xdr:colOff>
      <xdr:row>53</xdr:row>
      <xdr:rowOff>141605</xdr:rowOff>
    </xdr:to>
    <xdr:cxnSp macro="">
      <xdr:nvCxnSpPr>
        <xdr:cNvPr id="797" name="直線コネクタ 796"/>
        <xdr:cNvCxnSpPr/>
      </xdr:nvCxnSpPr>
      <xdr:spPr>
        <a:xfrm>
          <a:off x="21323300" y="8660130"/>
          <a:ext cx="8382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111760</xdr:rowOff>
    </xdr:from>
    <xdr:ext cx="469900" cy="258445"/>
    <xdr:sp macro="" textlink="">
      <xdr:nvSpPr>
        <xdr:cNvPr id="798" name="貸付金平均値テキスト"/>
        <xdr:cNvSpPr txBox="1"/>
      </xdr:nvSpPr>
      <xdr:spPr>
        <a:xfrm>
          <a:off x="22212300" y="9884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133350</xdr:rowOff>
    </xdr:from>
    <xdr:to xmlns:xdr="http://schemas.openxmlformats.org/drawingml/2006/spreadsheetDrawing">
      <xdr:col>116</xdr:col>
      <xdr:colOff>114300</xdr:colOff>
      <xdr:row>58</xdr:row>
      <xdr:rowOff>63500</xdr:rowOff>
    </xdr:to>
    <xdr:sp macro="" textlink="">
      <xdr:nvSpPr>
        <xdr:cNvPr id="799" name="フローチャート: 判断 798"/>
        <xdr:cNvSpPr/>
      </xdr:nvSpPr>
      <xdr:spPr>
        <a:xfrm>
          <a:off x="22110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50</xdr:row>
      <xdr:rowOff>87630</xdr:rowOff>
    </xdr:from>
    <xdr:to xmlns:xdr="http://schemas.openxmlformats.org/drawingml/2006/spreadsheetDrawing">
      <xdr:col>111</xdr:col>
      <xdr:colOff>177800</xdr:colOff>
      <xdr:row>53</xdr:row>
      <xdr:rowOff>156845</xdr:rowOff>
    </xdr:to>
    <xdr:cxnSp macro="">
      <xdr:nvCxnSpPr>
        <xdr:cNvPr id="800" name="直線コネクタ 799"/>
        <xdr:cNvCxnSpPr/>
      </xdr:nvCxnSpPr>
      <xdr:spPr>
        <a:xfrm flipV="1">
          <a:off x="20434300" y="8660130"/>
          <a:ext cx="889000" cy="583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801" name="フローチャート: 判断 800"/>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147320</xdr:rowOff>
    </xdr:from>
    <xdr:ext cx="469265" cy="259080"/>
    <xdr:sp macro="" textlink="">
      <xdr:nvSpPr>
        <xdr:cNvPr id="802" name="テキスト ボックス 801"/>
        <xdr:cNvSpPr txBox="1"/>
      </xdr:nvSpPr>
      <xdr:spPr>
        <a:xfrm>
          <a:off x="21088350" y="10091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156845</xdr:rowOff>
    </xdr:from>
    <xdr:to xmlns:xdr="http://schemas.openxmlformats.org/drawingml/2006/spreadsheetDrawing">
      <xdr:col>107</xdr:col>
      <xdr:colOff>50800</xdr:colOff>
      <xdr:row>53</xdr:row>
      <xdr:rowOff>165100</xdr:rowOff>
    </xdr:to>
    <xdr:cxnSp macro="">
      <xdr:nvCxnSpPr>
        <xdr:cNvPr id="803" name="直線コネクタ 802"/>
        <xdr:cNvCxnSpPr/>
      </xdr:nvCxnSpPr>
      <xdr:spPr>
        <a:xfrm flipV="1">
          <a:off x="19545300" y="92436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164465</xdr:rowOff>
    </xdr:to>
    <xdr:sp macro="" textlink="">
      <xdr:nvSpPr>
        <xdr:cNvPr id="804" name="フローチャート: 判断 803"/>
        <xdr:cNvSpPr/>
      </xdr:nvSpPr>
      <xdr:spPr>
        <a:xfrm>
          <a:off x="20383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155575</xdr:rowOff>
    </xdr:from>
    <xdr:ext cx="469265" cy="258445"/>
    <xdr:sp macro="" textlink="">
      <xdr:nvSpPr>
        <xdr:cNvPr id="805" name="テキスト ボックス 804"/>
        <xdr:cNvSpPr txBox="1"/>
      </xdr:nvSpPr>
      <xdr:spPr>
        <a:xfrm>
          <a:off x="20199350" y="10099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163195</xdr:rowOff>
    </xdr:from>
    <xdr:to xmlns:xdr="http://schemas.openxmlformats.org/drawingml/2006/spreadsheetDrawing">
      <xdr:col>102</xdr:col>
      <xdr:colOff>114300</xdr:colOff>
      <xdr:row>53</xdr:row>
      <xdr:rowOff>165100</xdr:rowOff>
    </xdr:to>
    <xdr:cxnSp macro="">
      <xdr:nvCxnSpPr>
        <xdr:cNvPr id="806" name="直線コネクタ 805"/>
        <xdr:cNvCxnSpPr/>
      </xdr:nvCxnSpPr>
      <xdr:spPr>
        <a:xfrm>
          <a:off x="18656300" y="9250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7" name="フローチャート: 判断 806"/>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152400</xdr:rowOff>
    </xdr:from>
    <xdr:ext cx="469265" cy="259080"/>
    <xdr:sp macro="" textlink="">
      <xdr:nvSpPr>
        <xdr:cNvPr id="808" name="テキスト ボックス 807"/>
        <xdr:cNvSpPr txBox="1"/>
      </xdr:nvSpPr>
      <xdr:spPr>
        <a:xfrm>
          <a:off x="19310350" y="1009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162560</xdr:rowOff>
    </xdr:to>
    <xdr:sp macro="" textlink="">
      <xdr:nvSpPr>
        <xdr:cNvPr id="809" name="フローチャート: 判断 808"/>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153670</xdr:rowOff>
    </xdr:from>
    <xdr:ext cx="469265" cy="259080"/>
    <xdr:sp macro="" textlink="">
      <xdr:nvSpPr>
        <xdr:cNvPr id="810" name="テキスト ボックス 809"/>
        <xdr:cNvSpPr txBox="1"/>
      </xdr:nvSpPr>
      <xdr:spPr>
        <a:xfrm>
          <a:off x="18421350" y="1009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90805</xdr:rowOff>
    </xdr:from>
    <xdr:to xmlns:xdr="http://schemas.openxmlformats.org/drawingml/2006/spreadsheetDrawing">
      <xdr:col>116</xdr:col>
      <xdr:colOff>114300</xdr:colOff>
      <xdr:row>54</xdr:row>
      <xdr:rowOff>20955</xdr:rowOff>
    </xdr:to>
    <xdr:sp macro="" textlink="">
      <xdr:nvSpPr>
        <xdr:cNvPr id="816" name="楕円 815"/>
        <xdr:cNvSpPr/>
      </xdr:nvSpPr>
      <xdr:spPr>
        <a:xfrm>
          <a:off x="22110700" y="9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43815</xdr:rowOff>
    </xdr:from>
    <xdr:ext cx="534670" cy="258445"/>
    <xdr:sp macro="" textlink="">
      <xdr:nvSpPr>
        <xdr:cNvPr id="817" name="貸付金該当値テキスト"/>
        <xdr:cNvSpPr txBox="1"/>
      </xdr:nvSpPr>
      <xdr:spPr>
        <a:xfrm>
          <a:off x="22212300" y="9130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50</xdr:row>
      <xdr:rowOff>36830</xdr:rowOff>
    </xdr:from>
    <xdr:to xmlns:xdr="http://schemas.openxmlformats.org/drawingml/2006/spreadsheetDrawing">
      <xdr:col>112</xdr:col>
      <xdr:colOff>38100</xdr:colOff>
      <xdr:row>50</xdr:row>
      <xdr:rowOff>138430</xdr:rowOff>
    </xdr:to>
    <xdr:sp macro="" textlink="">
      <xdr:nvSpPr>
        <xdr:cNvPr id="818" name="楕円 817"/>
        <xdr:cNvSpPr/>
      </xdr:nvSpPr>
      <xdr:spPr>
        <a:xfrm>
          <a:off x="21272500" y="8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48</xdr:row>
      <xdr:rowOff>154940</xdr:rowOff>
    </xdr:from>
    <xdr:ext cx="534035" cy="258445"/>
    <xdr:sp macro="" textlink="">
      <xdr:nvSpPr>
        <xdr:cNvPr id="819" name="テキスト ボックス 818"/>
        <xdr:cNvSpPr txBox="1"/>
      </xdr:nvSpPr>
      <xdr:spPr>
        <a:xfrm>
          <a:off x="21055965" y="8384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106045</xdr:rowOff>
    </xdr:from>
    <xdr:to xmlns:xdr="http://schemas.openxmlformats.org/drawingml/2006/spreadsheetDrawing">
      <xdr:col>107</xdr:col>
      <xdr:colOff>101600</xdr:colOff>
      <xdr:row>54</xdr:row>
      <xdr:rowOff>36195</xdr:rowOff>
    </xdr:to>
    <xdr:sp macro="" textlink="">
      <xdr:nvSpPr>
        <xdr:cNvPr id="820" name="楕円 819"/>
        <xdr:cNvSpPr/>
      </xdr:nvSpPr>
      <xdr:spPr>
        <a:xfrm>
          <a:off x="20383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52705</xdr:rowOff>
    </xdr:from>
    <xdr:ext cx="534035" cy="258445"/>
    <xdr:sp macro="" textlink="">
      <xdr:nvSpPr>
        <xdr:cNvPr id="821" name="テキスト ボックス 820"/>
        <xdr:cNvSpPr txBox="1"/>
      </xdr:nvSpPr>
      <xdr:spPr>
        <a:xfrm>
          <a:off x="20166965" y="8968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114300</xdr:rowOff>
    </xdr:from>
    <xdr:to xmlns:xdr="http://schemas.openxmlformats.org/drawingml/2006/spreadsheetDrawing">
      <xdr:col>102</xdr:col>
      <xdr:colOff>165100</xdr:colOff>
      <xdr:row>54</xdr:row>
      <xdr:rowOff>44450</xdr:rowOff>
    </xdr:to>
    <xdr:sp macro="" textlink="">
      <xdr:nvSpPr>
        <xdr:cNvPr id="822" name="楕円 821"/>
        <xdr:cNvSpPr/>
      </xdr:nvSpPr>
      <xdr:spPr>
        <a:xfrm>
          <a:off x="194945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60960</xdr:rowOff>
    </xdr:from>
    <xdr:ext cx="534035" cy="259080"/>
    <xdr:sp macro="" textlink="">
      <xdr:nvSpPr>
        <xdr:cNvPr id="823" name="テキスト ボックス 822"/>
        <xdr:cNvSpPr txBox="1"/>
      </xdr:nvSpPr>
      <xdr:spPr>
        <a:xfrm>
          <a:off x="19277965" y="897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112395</xdr:rowOff>
    </xdr:from>
    <xdr:to xmlns:xdr="http://schemas.openxmlformats.org/drawingml/2006/spreadsheetDrawing">
      <xdr:col>98</xdr:col>
      <xdr:colOff>38100</xdr:colOff>
      <xdr:row>54</xdr:row>
      <xdr:rowOff>42545</xdr:rowOff>
    </xdr:to>
    <xdr:sp macro="" textlink="">
      <xdr:nvSpPr>
        <xdr:cNvPr id="824" name="楕円 823"/>
        <xdr:cNvSpPr/>
      </xdr:nvSpPr>
      <xdr:spPr>
        <a:xfrm>
          <a:off x="18605500" y="91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59055</xdr:rowOff>
    </xdr:from>
    <xdr:ext cx="534035" cy="259080"/>
    <xdr:sp macro="" textlink="">
      <xdr:nvSpPr>
        <xdr:cNvPr id="825" name="テキスト ボックス 824"/>
        <xdr:cNvSpPr txBox="1"/>
      </xdr:nvSpPr>
      <xdr:spPr>
        <a:xfrm>
          <a:off x="18388965" y="8974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4" name="テキスト ボックス 83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6" name="テキスト ボックス 835"/>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7" name="直線コネクタ 836"/>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8" name="テキスト ボックス 837"/>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9" name="直線コネクタ 838"/>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40" name="テキスト ボックス 839"/>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1" name="直線コネクタ 840"/>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42" name="テキスト ボックス 841"/>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3" name="直線コネクタ 842"/>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44" name="テキスト ボックス 843"/>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6" name="テキスト ボックス 845"/>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68580</xdr:rowOff>
    </xdr:from>
    <xdr:to xmlns:xdr="http://schemas.openxmlformats.org/drawingml/2006/spreadsheetDrawing">
      <xdr:col>116</xdr:col>
      <xdr:colOff>62865</xdr:colOff>
      <xdr:row>79</xdr:row>
      <xdr:rowOff>15240</xdr:rowOff>
    </xdr:to>
    <xdr:cxnSp macro="">
      <xdr:nvCxnSpPr>
        <xdr:cNvPr id="848" name="直線コネクタ 847"/>
        <xdr:cNvCxnSpPr/>
      </xdr:nvCxnSpPr>
      <xdr:spPr>
        <a:xfrm flipV="1">
          <a:off x="22159595" y="122415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19050</xdr:rowOff>
    </xdr:from>
    <xdr:ext cx="534670" cy="258445"/>
    <xdr:sp macro="" textlink="">
      <xdr:nvSpPr>
        <xdr:cNvPr id="849" name="繰出金最小値テキスト"/>
        <xdr:cNvSpPr txBox="1"/>
      </xdr:nvSpPr>
      <xdr:spPr>
        <a:xfrm>
          <a:off x="22212300" y="13563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15240</xdr:rowOff>
    </xdr:from>
    <xdr:to xmlns:xdr="http://schemas.openxmlformats.org/drawingml/2006/spreadsheetDrawing">
      <xdr:col>116</xdr:col>
      <xdr:colOff>152400</xdr:colOff>
      <xdr:row>79</xdr:row>
      <xdr:rowOff>15240</xdr:rowOff>
    </xdr:to>
    <xdr:cxnSp macro="">
      <xdr:nvCxnSpPr>
        <xdr:cNvPr id="850" name="直線コネクタ 849"/>
        <xdr:cNvCxnSpPr/>
      </xdr:nvCxnSpPr>
      <xdr:spPr>
        <a:xfrm>
          <a:off x="22072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15240</xdr:rowOff>
    </xdr:from>
    <xdr:ext cx="534670" cy="259080"/>
    <xdr:sp macro="" textlink="">
      <xdr:nvSpPr>
        <xdr:cNvPr id="851" name="繰出金最大値テキスト"/>
        <xdr:cNvSpPr txBox="1"/>
      </xdr:nvSpPr>
      <xdr:spPr>
        <a:xfrm>
          <a:off x="22212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68580</xdr:rowOff>
    </xdr:from>
    <xdr:to xmlns:xdr="http://schemas.openxmlformats.org/drawingml/2006/spreadsheetDrawing">
      <xdr:col>116</xdr:col>
      <xdr:colOff>152400</xdr:colOff>
      <xdr:row>71</xdr:row>
      <xdr:rowOff>68580</xdr:rowOff>
    </xdr:to>
    <xdr:cxnSp macro="">
      <xdr:nvCxnSpPr>
        <xdr:cNvPr id="852" name="直線コネクタ 851"/>
        <xdr:cNvCxnSpPr/>
      </xdr:nvCxnSpPr>
      <xdr:spPr>
        <a:xfrm>
          <a:off x="22072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70485</xdr:rowOff>
    </xdr:from>
    <xdr:to xmlns:xdr="http://schemas.openxmlformats.org/drawingml/2006/spreadsheetDrawing">
      <xdr:col>116</xdr:col>
      <xdr:colOff>63500</xdr:colOff>
      <xdr:row>74</xdr:row>
      <xdr:rowOff>83185</xdr:rowOff>
    </xdr:to>
    <xdr:cxnSp macro="">
      <xdr:nvCxnSpPr>
        <xdr:cNvPr id="853" name="直線コネクタ 852"/>
        <xdr:cNvCxnSpPr/>
      </xdr:nvCxnSpPr>
      <xdr:spPr>
        <a:xfrm>
          <a:off x="21323300" y="12414885"/>
          <a:ext cx="8382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144145</xdr:rowOff>
    </xdr:from>
    <xdr:ext cx="534670" cy="258445"/>
    <xdr:sp macro="" textlink="">
      <xdr:nvSpPr>
        <xdr:cNvPr id="854" name="繰出金平均値テキスト"/>
        <xdr:cNvSpPr txBox="1"/>
      </xdr:nvSpPr>
      <xdr:spPr>
        <a:xfrm>
          <a:off x="22212300" y="13002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166370</xdr:rowOff>
    </xdr:from>
    <xdr:to xmlns:xdr="http://schemas.openxmlformats.org/drawingml/2006/spreadsheetDrawing">
      <xdr:col>116</xdr:col>
      <xdr:colOff>114300</xdr:colOff>
      <xdr:row>76</xdr:row>
      <xdr:rowOff>95885</xdr:rowOff>
    </xdr:to>
    <xdr:sp macro="" textlink="">
      <xdr:nvSpPr>
        <xdr:cNvPr id="855" name="フローチャート: 判断 854"/>
        <xdr:cNvSpPr/>
      </xdr:nvSpPr>
      <xdr:spPr>
        <a:xfrm>
          <a:off x="221107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70485</xdr:rowOff>
    </xdr:from>
    <xdr:to xmlns:xdr="http://schemas.openxmlformats.org/drawingml/2006/spreadsheetDrawing">
      <xdr:col>111</xdr:col>
      <xdr:colOff>177800</xdr:colOff>
      <xdr:row>72</xdr:row>
      <xdr:rowOff>156210</xdr:rowOff>
    </xdr:to>
    <xdr:cxnSp macro="">
      <xdr:nvCxnSpPr>
        <xdr:cNvPr id="856" name="直線コネクタ 855"/>
        <xdr:cNvCxnSpPr/>
      </xdr:nvCxnSpPr>
      <xdr:spPr>
        <a:xfrm flipV="1">
          <a:off x="20434300" y="1241488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36195</xdr:rowOff>
    </xdr:from>
    <xdr:to xmlns:xdr="http://schemas.openxmlformats.org/drawingml/2006/spreadsheetDrawing">
      <xdr:col>112</xdr:col>
      <xdr:colOff>38100</xdr:colOff>
      <xdr:row>76</xdr:row>
      <xdr:rowOff>137795</xdr:rowOff>
    </xdr:to>
    <xdr:sp macro="" textlink="">
      <xdr:nvSpPr>
        <xdr:cNvPr id="857" name="フローチャート: 判断 856"/>
        <xdr:cNvSpPr/>
      </xdr:nvSpPr>
      <xdr:spPr>
        <a:xfrm>
          <a:off x="21272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128905</xdr:rowOff>
    </xdr:from>
    <xdr:ext cx="534035" cy="259080"/>
    <xdr:sp macro="" textlink="">
      <xdr:nvSpPr>
        <xdr:cNvPr id="858" name="テキスト ボックス 857"/>
        <xdr:cNvSpPr txBox="1"/>
      </xdr:nvSpPr>
      <xdr:spPr>
        <a:xfrm>
          <a:off x="21055965" y="13159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156210</xdr:rowOff>
    </xdr:from>
    <xdr:to xmlns:xdr="http://schemas.openxmlformats.org/drawingml/2006/spreadsheetDrawing">
      <xdr:col>107</xdr:col>
      <xdr:colOff>50800</xdr:colOff>
      <xdr:row>73</xdr:row>
      <xdr:rowOff>79375</xdr:rowOff>
    </xdr:to>
    <xdr:cxnSp macro="">
      <xdr:nvCxnSpPr>
        <xdr:cNvPr id="859" name="直線コネクタ 858"/>
        <xdr:cNvCxnSpPr/>
      </xdr:nvCxnSpPr>
      <xdr:spPr>
        <a:xfrm flipV="1">
          <a:off x="19545300" y="125006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169545</xdr:rowOff>
    </xdr:from>
    <xdr:to xmlns:xdr="http://schemas.openxmlformats.org/drawingml/2006/spreadsheetDrawing">
      <xdr:col>107</xdr:col>
      <xdr:colOff>101600</xdr:colOff>
      <xdr:row>76</xdr:row>
      <xdr:rowOff>99695</xdr:rowOff>
    </xdr:to>
    <xdr:sp macro="" textlink="">
      <xdr:nvSpPr>
        <xdr:cNvPr id="860" name="フローチャート: 判断 859"/>
        <xdr:cNvSpPr/>
      </xdr:nvSpPr>
      <xdr:spPr>
        <a:xfrm>
          <a:off x="2038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90805</xdr:rowOff>
    </xdr:from>
    <xdr:ext cx="534035" cy="258445"/>
    <xdr:sp macro="" textlink="">
      <xdr:nvSpPr>
        <xdr:cNvPr id="861" name="テキスト ボックス 860"/>
        <xdr:cNvSpPr txBox="1"/>
      </xdr:nvSpPr>
      <xdr:spPr>
        <a:xfrm>
          <a:off x="20166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69215</xdr:rowOff>
    </xdr:from>
    <xdr:to xmlns:xdr="http://schemas.openxmlformats.org/drawingml/2006/spreadsheetDrawing">
      <xdr:col>102</xdr:col>
      <xdr:colOff>114300</xdr:colOff>
      <xdr:row>73</xdr:row>
      <xdr:rowOff>79375</xdr:rowOff>
    </xdr:to>
    <xdr:cxnSp macro="">
      <xdr:nvCxnSpPr>
        <xdr:cNvPr id="862" name="直線コネクタ 861"/>
        <xdr:cNvCxnSpPr/>
      </xdr:nvCxnSpPr>
      <xdr:spPr>
        <a:xfrm>
          <a:off x="18656300" y="12585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138430</xdr:rowOff>
    </xdr:from>
    <xdr:to xmlns:xdr="http://schemas.openxmlformats.org/drawingml/2006/spreadsheetDrawing">
      <xdr:col>102</xdr:col>
      <xdr:colOff>165100</xdr:colOff>
      <xdr:row>76</xdr:row>
      <xdr:rowOff>68580</xdr:rowOff>
    </xdr:to>
    <xdr:sp macro="" textlink="">
      <xdr:nvSpPr>
        <xdr:cNvPr id="863" name="フローチャート: 判断 862"/>
        <xdr:cNvSpPr/>
      </xdr:nvSpPr>
      <xdr:spPr>
        <a:xfrm>
          <a:off x="19494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59690</xdr:rowOff>
    </xdr:from>
    <xdr:ext cx="534035" cy="259080"/>
    <xdr:sp macro="" textlink="">
      <xdr:nvSpPr>
        <xdr:cNvPr id="864" name="テキスト ボックス 863"/>
        <xdr:cNvSpPr txBox="1"/>
      </xdr:nvSpPr>
      <xdr:spPr>
        <a:xfrm>
          <a:off x="19277965" y="13089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98425</xdr:rowOff>
    </xdr:from>
    <xdr:to xmlns:xdr="http://schemas.openxmlformats.org/drawingml/2006/spreadsheetDrawing">
      <xdr:col>98</xdr:col>
      <xdr:colOff>38100</xdr:colOff>
      <xdr:row>76</xdr:row>
      <xdr:rowOff>29210</xdr:rowOff>
    </xdr:to>
    <xdr:sp macro="" textlink="">
      <xdr:nvSpPr>
        <xdr:cNvPr id="865" name="フローチャート: 判断 864"/>
        <xdr:cNvSpPr/>
      </xdr:nvSpPr>
      <xdr:spPr>
        <a:xfrm>
          <a:off x="18605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19685</xdr:rowOff>
    </xdr:from>
    <xdr:ext cx="534035" cy="258445"/>
    <xdr:sp macro="" textlink="">
      <xdr:nvSpPr>
        <xdr:cNvPr id="866" name="テキスト ボックス 865"/>
        <xdr:cNvSpPr txBox="1"/>
      </xdr:nvSpPr>
      <xdr:spPr>
        <a:xfrm>
          <a:off x="18388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32385</xdr:rowOff>
    </xdr:from>
    <xdr:to xmlns:xdr="http://schemas.openxmlformats.org/drawingml/2006/spreadsheetDrawing">
      <xdr:col>116</xdr:col>
      <xdr:colOff>114300</xdr:colOff>
      <xdr:row>74</xdr:row>
      <xdr:rowOff>133985</xdr:rowOff>
    </xdr:to>
    <xdr:sp macro="" textlink="">
      <xdr:nvSpPr>
        <xdr:cNvPr id="872" name="楕円 871"/>
        <xdr:cNvSpPr/>
      </xdr:nvSpPr>
      <xdr:spPr>
        <a:xfrm>
          <a:off x="221107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55245</xdr:rowOff>
    </xdr:from>
    <xdr:ext cx="534670" cy="258445"/>
    <xdr:sp macro="" textlink="">
      <xdr:nvSpPr>
        <xdr:cNvPr id="873" name="繰出金該当値テキスト"/>
        <xdr:cNvSpPr txBox="1"/>
      </xdr:nvSpPr>
      <xdr:spPr>
        <a:xfrm>
          <a:off x="22212300" y="12571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19685</xdr:rowOff>
    </xdr:from>
    <xdr:to xmlns:xdr="http://schemas.openxmlformats.org/drawingml/2006/spreadsheetDrawing">
      <xdr:col>112</xdr:col>
      <xdr:colOff>38100</xdr:colOff>
      <xdr:row>72</xdr:row>
      <xdr:rowOff>121285</xdr:rowOff>
    </xdr:to>
    <xdr:sp macro="" textlink="">
      <xdr:nvSpPr>
        <xdr:cNvPr id="874" name="楕円 873"/>
        <xdr:cNvSpPr/>
      </xdr:nvSpPr>
      <xdr:spPr>
        <a:xfrm>
          <a:off x="21272500" y="123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137795</xdr:rowOff>
    </xdr:from>
    <xdr:ext cx="534035" cy="259080"/>
    <xdr:sp macro="" textlink="">
      <xdr:nvSpPr>
        <xdr:cNvPr id="875" name="テキスト ボックス 874"/>
        <xdr:cNvSpPr txBox="1"/>
      </xdr:nvSpPr>
      <xdr:spPr>
        <a:xfrm>
          <a:off x="21055965" y="12139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105410</xdr:rowOff>
    </xdr:from>
    <xdr:to xmlns:xdr="http://schemas.openxmlformats.org/drawingml/2006/spreadsheetDrawing">
      <xdr:col>107</xdr:col>
      <xdr:colOff>101600</xdr:colOff>
      <xdr:row>73</xdr:row>
      <xdr:rowOff>35560</xdr:rowOff>
    </xdr:to>
    <xdr:sp macro="" textlink="">
      <xdr:nvSpPr>
        <xdr:cNvPr id="876" name="楕円 875"/>
        <xdr:cNvSpPr/>
      </xdr:nvSpPr>
      <xdr:spPr>
        <a:xfrm>
          <a:off x="2038350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52070</xdr:rowOff>
    </xdr:from>
    <xdr:ext cx="534035" cy="258445"/>
    <xdr:sp macro="" textlink="">
      <xdr:nvSpPr>
        <xdr:cNvPr id="877" name="テキスト ボックス 876"/>
        <xdr:cNvSpPr txBox="1"/>
      </xdr:nvSpPr>
      <xdr:spPr>
        <a:xfrm>
          <a:off x="20166965" y="12225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29210</xdr:rowOff>
    </xdr:from>
    <xdr:to xmlns:xdr="http://schemas.openxmlformats.org/drawingml/2006/spreadsheetDrawing">
      <xdr:col>102</xdr:col>
      <xdr:colOff>165100</xdr:colOff>
      <xdr:row>73</xdr:row>
      <xdr:rowOff>130175</xdr:rowOff>
    </xdr:to>
    <xdr:sp macro="" textlink="">
      <xdr:nvSpPr>
        <xdr:cNvPr id="878" name="楕円 877"/>
        <xdr:cNvSpPr/>
      </xdr:nvSpPr>
      <xdr:spPr>
        <a:xfrm>
          <a:off x="194945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146685</xdr:rowOff>
    </xdr:from>
    <xdr:ext cx="534035" cy="258445"/>
    <xdr:sp macro="" textlink="">
      <xdr:nvSpPr>
        <xdr:cNvPr id="879" name="テキスト ボックス 878"/>
        <xdr:cNvSpPr txBox="1"/>
      </xdr:nvSpPr>
      <xdr:spPr>
        <a:xfrm>
          <a:off x="19277965" y="1231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18415</xdr:rowOff>
    </xdr:from>
    <xdr:to xmlns:xdr="http://schemas.openxmlformats.org/drawingml/2006/spreadsheetDrawing">
      <xdr:col>98</xdr:col>
      <xdr:colOff>38100</xdr:colOff>
      <xdr:row>73</xdr:row>
      <xdr:rowOff>120650</xdr:rowOff>
    </xdr:to>
    <xdr:sp macro="" textlink="">
      <xdr:nvSpPr>
        <xdr:cNvPr id="880" name="楕円 879"/>
        <xdr:cNvSpPr/>
      </xdr:nvSpPr>
      <xdr:spPr>
        <a:xfrm>
          <a:off x="18605500" y="12534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136525</xdr:rowOff>
    </xdr:from>
    <xdr:ext cx="534035" cy="258445"/>
    <xdr:sp macro="" textlink="">
      <xdr:nvSpPr>
        <xdr:cNvPr id="881" name="テキスト ボックス 880"/>
        <xdr:cNvSpPr txBox="1"/>
      </xdr:nvSpPr>
      <xdr:spPr>
        <a:xfrm>
          <a:off x="18388965" y="1230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0" name="テキスト ボックス 889"/>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3" name="テキスト ボックス 892"/>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5" name="テキスト ボックス 894"/>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7" name="テキスト ボックス 906"/>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0" name="テキスト ボックス 909"/>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3" name="テキスト ボックス 912"/>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5" name="テキスト ボックス 914"/>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4" name="テキスト ボックス 923"/>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6" name="テキスト ボックス 925"/>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8" name="テキスト ボックス 927"/>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0" name="テキスト ボックス 929"/>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性質別歳出の中で最も割合が大きかったのは扶助費で、次に人件費、物件費、補助費等、普通建設事業費となっている。扶助費については、子育て世帯臨時特別給付金や低所得の子育て世帯生活支援特別給付金、住民税非課税世帯等臨時特別給付金の給付などにより、前年度比＋</a:t>
          </a:r>
          <a:r>
            <a:rPr kumimoji="1" lang="en-US" altLang="ja-JP" sz="1300">
              <a:solidFill>
                <a:sysClr val="windowText" lastClr="000000"/>
              </a:solidFill>
              <a:latin typeface="ＭＳ Ｐゴシック"/>
              <a:ea typeface="ＭＳ Ｐゴシック"/>
            </a:rPr>
            <a:t>16,452</a:t>
          </a:r>
          <a:r>
            <a:rPr kumimoji="1" lang="ja-JP" altLang="en-US" sz="1300">
              <a:solidFill>
                <a:sysClr val="windowText" lastClr="000000"/>
              </a:solidFill>
              <a:latin typeface="ＭＳ Ｐゴシック"/>
              <a:ea typeface="ＭＳ Ｐゴシック"/>
            </a:rPr>
            <a:t>円となった。また、高齢化社会の進展に伴い、社会保障関係経費は、今後さらに比率が上昇するものと考えられる。人件費については＋</a:t>
          </a:r>
          <a:r>
            <a:rPr kumimoji="1" lang="en-US" altLang="ja-JP" sz="1300">
              <a:solidFill>
                <a:sysClr val="windowText" lastClr="000000"/>
              </a:solidFill>
              <a:latin typeface="ＭＳ Ｐゴシック"/>
              <a:ea typeface="ＭＳ Ｐゴシック"/>
            </a:rPr>
            <a:t>556</a:t>
          </a:r>
          <a:r>
            <a:rPr kumimoji="1" lang="ja-JP" altLang="en-US" sz="1300">
              <a:solidFill>
                <a:sysClr val="windowText" lastClr="000000"/>
              </a:solidFill>
              <a:latin typeface="ＭＳ Ｐゴシック"/>
              <a:ea typeface="ＭＳ Ｐゴシック"/>
            </a:rPr>
            <a:t>円となった。当町は行政区域面積が広く、保育所・小学校などの施設数が多いといったいわゆるスケールデメリットが働いていることなどから類似団体平均に比べ高くなっている。物件費については、新型コロナウイルスワクチン接種関係経費の増などにより＋</a:t>
          </a:r>
          <a:r>
            <a:rPr kumimoji="1" lang="en-US" altLang="ja-JP" sz="1300">
              <a:solidFill>
                <a:sysClr val="windowText" lastClr="000000"/>
              </a:solidFill>
              <a:latin typeface="ＭＳ Ｐゴシック"/>
              <a:ea typeface="ＭＳ Ｐゴシック"/>
            </a:rPr>
            <a:t>3,892</a:t>
          </a:r>
          <a:r>
            <a:rPr kumimoji="1" lang="ja-JP" altLang="en-US" sz="1300">
              <a:solidFill>
                <a:sysClr val="windowText" lastClr="000000"/>
              </a:solidFill>
              <a:latin typeface="ＭＳ Ｐゴシック"/>
              <a:ea typeface="ＭＳ Ｐゴシック"/>
            </a:rPr>
            <a:t>円となった。補助費等については、立山黒部アルペンルート運行維持支援事業費補助金や一部事務組合への負担金などで増となったが、新型コロナウイルス感染症緊急経済対策による特別定額給付金の給付が前年度で終了したことなどにより▲</a:t>
          </a:r>
          <a:r>
            <a:rPr kumimoji="1" lang="en-US" altLang="ja-JP" sz="1300">
              <a:solidFill>
                <a:sysClr val="windowText" lastClr="000000"/>
              </a:solidFill>
              <a:latin typeface="ＭＳ Ｐゴシック"/>
              <a:ea typeface="ＭＳ Ｐゴシック"/>
            </a:rPr>
            <a:t>69,016</a:t>
          </a:r>
          <a:r>
            <a:rPr kumimoji="1" lang="ja-JP" altLang="en-US" sz="1300">
              <a:solidFill>
                <a:sysClr val="windowText" lastClr="000000"/>
              </a:solidFill>
              <a:latin typeface="ＭＳ Ｐゴシック"/>
              <a:ea typeface="ＭＳ Ｐゴシック"/>
            </a:rPr>
            <a:t>円となった。普通建設事業費については、小学校施設建設等整備事業費などで増となったが、消防施設整備事業費や埋蔵文化財センター施設整備事業などで減となり▲</a:t>
          </a:r>
          <a:r>
            <a:rPr kumimoji="1" lang="en-US" altLang="ja-JP" sz="1300">
              <a:solidFill>
                <a:sysClr val="windowText" lastClr="000000"/>
              </a:solidFill>
              <a:latin typeface="ＭＳ Ｐゴシック"/>
              <a:ea typeface="ＭＳ Ｐゴシック"/>
            </a:rPr>
            <a:t>6,092</a:t>
          </a:r>
          <a:r>
            <a:rPr kumimoji="1" lang="ja-JP" altLang="en-US" sz="1300">
              <a:solidFill>
                <a:sysClr val="windowText" lastClr="000000"/>
              </a:solidFill>
              <a:latin typeface="ＭＳ Ｐゴシック"/>
              <a:ea typeface="ＭＳ Ｐゴシック"/>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富山県立山町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25,174
24,909
307.29
14,866,835
14,183,102
571,904
7,972,630
9,556,135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73.1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125730</xdr:rowOff>
    </xdr:from>
    <xdr:to xmlns:xdr="http://schemas.openxmlformats.org/drawingml/2006/spreadsheetDrawing">
      <xdr:col>24</xdr:col>
      <xdr:colOff>62865</xdr:colOff>
      <xdr:row>38</xdr:row>
      <xdr:rowOff>63500</xdr:rowOff>
    </xdr:to>
    <xdr:cxnSp macro="">
      <xdr:nvCxnSpPr>
        <xdr:cNvPr id="56" name="直線コネクタ 55"/>
        <xdr:cNvCxnSpPr/>
      </xdr:nvCxnSpPr>
      <xdr:spPr>
        <a:xfrm flipV="1">
          <a:off x="4633595" y="52692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67310</xdr:rowOff>
    </xdr:from>
    <xdr:ext cx="469900" cy="259080"/>
    <xdr:sp macro="" textlink="">
      <xdr:nvSpPr>
        <xdr:cNvPr id="57" name="議会費最小値テキスト"/>
        <xdr:cNvSpPr txBox="1"/>
      </xdr:nvSpPr>
      <xdr:spPr>
        <a:xfrm>
          <a:off x="4686300" y="658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63500</xdr:rowOff>
    </xdr:from>
    <xdr:to xmlns:xdr="http://schemas.openxmlformats.org/drawingml/2006/spreadsheetDrawing">
      <xdr:col>24</xdr:col>
      <xdr:colOff>152400</xdr:colOff>
      <xdr:row>38</xdr:row>
      <xdr:rowOff>63500</xdr:rowOff>
    </xdr:to>
    <xdr:cxnSp macro="">
      <xdr:nvCxnSpPr>
        <xdr:cNvPr id="58" name="直線コネクタ 57"/>
        <xdr:cNvCxnSpPr/>
      </xdr:nvCxnSpPr>
      <xdr:spPr>
        <a:xfrm>
          <a:off x="4546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72390</xdr:rowOff>
    </xdr:from>
    <xdr:ext cx="469900" cy="259080"/>
    <xdr:sp macro="" textlink="">
      <xdr:nvSpPr>
        <xdr:cNvPr id="59" name="議会費最大値テキスト"/>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125730</xdr:rowOff>
    </xdr:from>
    <xdr:to xmlns:xdr="http://schemas.openxmlformats.org/drawingml/2006/spreadsheetDrawing">
      <xdr:col>24</xdr:col>
      <xdr:colOff>152400</xdr:colOff>
      <xdr:row>30</xdr:row>
      <xdr:rowOff>125730</xdr:rowOff>
    </xdr:to>
    <xdr:cxnSp macro="">
      <xdr:nvCxnSpPr>
        <xdr:cNvPr id="60" name="直線コネクタ 59"/>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48260</xdr:rowOff>
    </xdr:from>
    <xdr:to xmlns:xdr="http://schemas.openxmlformats.org/drawingml/2006/spreadsheetDrawing">
      <xdr:col>24</xdr:col>
      <xdr:colOff>63500</xdr:colOff>
      <xdr:row>33</xdr:row>
      <xdr:rowOff>60325</xdr:rowOff>
    </xdr:to>
    <xdr:cxnSp macro="">
      <xdr:nvCxnSpPr>
        <xdr:cNvPr id="61" name="直線コネクタ 60"/>
        <xdr:cNvCxnSpPr/>
      </xdr:nvCxnSpPr>
      <xdr:spPr>
        <a:xfrm>
          <a:off x="3797300" y="57061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86995</xdr:rowOff>
    </xdr:from>
    <xdr:ext cx="469900" cy="258445"/>
    <xdr:sp macro="" textlink="">
      <xdr:nvSpPr>
        <xdr:cNvPr id="62" name="議会費平均値テキスト"/>
        <xdr:cNvSpPr txBox="1"/>
      </xdr:nvSpPr>
      <xdr:spPr>
        <a:xfrm>
          <a:off x="4686300" y="5916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109220</xdr:rowOff>
    </xdr:from>
    <xdr:to xmlns:xdr="http://schemas.openxmlformats.org/drawingml/2006/spreadsheetDrawing">
      <xdr:col>24</xdr:col>
      <xdr:colOff>114300</xdr:colOff>
      <xdr:row>35</xdr:row>
      <xdr:rowOff>38735</xdr:rowOff>
    </xdr:to>
    <xdr:sp macro="" textlink="">
      <xdr:nvSpPr>
        <xdr:cNvPr id="63" name="フローチャート: 判断 62"/>
        <xdr:cNvSpPr/>
      </xdr:nvSpPr>
      <xdr:spPr>
        <a:xfrm>
          <a:off x="45847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17780</xdr:rowOff>
    </xdr:from>
    <xdr:to xmlns:xdr="http://schemas.openxmlformats.org/drawingml/2006/spreadsheetDrawing">
      <xdr:col>19</xdr:col>
      <xdr:colOff>177800</xdr:colOff>
      <xdr:row>33</xdr:row>
      <xdr:rowOff>48260</xdr:rowOff>
    </xdr:to>
    <xdr:cxnSp macro="">
      <xdr:nvCxnSpPr>
        <xdr:cNvPr id="64" name="直線コネクタ 63"/>
        <xdr:cNvCxnSpPr/>
      </xdr:nvCxnSpPr>
      <xdr:spPr>
        <a:xfrm>
          <a:off x="2908300" y="56756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31115</xdr:rowOff>
    </xdr:from>
    <xdr:to xmlns:xdr="http://schemas.openxmlformats.org/drawingml/2006/spreadsheetDrawing">
      <xdr:col>20</xdr:col>
      <xdr:colOff>38100</xdr:colOff>
      <xdr:row>35</xdr:row>
      <xdr:rowOff>132715</xdr:rowOff>
    </xdr:to>
    <xdr:sp macro="" textlink="">
      <xdr:nvSpPr>
        <xdr:cNvPr id="65" name="フローチャート: 判断 64"/>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123825</xdr:rowOff>
    </xdr:from>
    <xdr:ext cx="469265" cy="258445"/>
    <xdr:sp macro="" textlink="">
      <xdr:nvSpPr>
        <xdr:cNvPr id="66" name="テキスト ボックス 65"/>
        <xdr:cNvSpPr txBox="1"/>
      </xdr:nvSpPr>
      <xdr:spPr>
        <a:xfrm>
          <a:off x="3562350" y="6124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17780</xdr:rowOff>
    </xdr:from>
    <xdr:to xmlns:xdr="http://schemas.openxmlformats.org/drawingml/2006/spreadsheetDrawing">
      <xdr:col>15</xdr:col>
      <xdr:colOff>50800</xdr:colOff>
      <xdr:row>33</xdr:row>
      <xdr:rowOff>53340</xdr:rowOff>
    </xdr:to>
    <xdr:cxnSp macro="">
      <xdr:nvCxnSpPr>
        <xdr:cNvPr id="67" name="直線コネクタ 66"/>
        <xdr:cNvCxnSpPr/>
      </xdr:nvCxnSpPr>
      <xdr:spPr>
        <a:xfrm flipV="1">
          <a:off x="2019300" y="56756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161290</xdr:rowOff>
    </xdr:from>
    <xdr:to xmlns:xdr="http://schemas.openxmlformats.org/drawingml/2006/spreadsheetDrawing">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82550</xdr:rowOff>
    </xdr:from>
    <xdr:ext cx="469265" cy="259080"/>
    <xdr:sp macro="" textlink="">
      <xdr:nvSpPr>
        <xdr:cNvPr id="69" name="テキスト ボックス 68"/>
        <xdr:cNvSpPr txBox="1"/>
      </xdr:nvSpPr>
      <xdr:spPr>
        <a:xfrm>
          <a:off x="2673350" y="6083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53340</xdr:rowOff>
    </xdr:from>
    <xdr:to xmlns:xdr="http://schemas.openxmlformats.org/drawingml/2006/spreadsheetDrawing">
      <xdr:col>10</xdr:col>
      <xdr:colOff>114300</xdr:colOff>
      <xdr:row>34</xdr:row>
      <xdr:rowOff>15240</xdr:rowOff>
    </xdr:to>
    <xdr:cxnSp macro="">
      <xdr:nvCxnSpPr>
        <xdr:cNvPr id="70" name="直線コネクタ 69"/>
        <xdr:cNvCxnSpPr/>
      </xdr:nvCxnSpPr>
      <xdr:spPr>
        <a:xfrm flipV="1">
          <a:off x="1130300" y="571119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86360</xdr:rowOff>
    </xdr:from>
    <xdr:ext cx="469265" cy="258445"/>
    <xdr:sp macro="" textlink="">
      <xdr:nvSpPr>
        <xdr:cNvPr id="72" name="テキスト ボックス 71"/>
        <xdr:cNvSpPr txBox="1"/>
      </xdr:nvSpPr>
      <xdr:spPr>
        <a:xfrm>
          <a:off x="1784350" y="6087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3" name="フローチャート: 判断 72"/>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77470</xdr:rowOff>
    </xdr:from>
    <xdr:ext cx="469265" cy="258445"/>
    <xdr:sp macro="" textlink="">
      <xdr:nvSpPr>
        <xdr:cNvPr id="74" name="テキスト ボックス 73"/>
        <xdr:cNvSpPr txBox="1"/>
      </xdr:nvSpPr>
      <xdr:spPr>
        <a:xfrm>
          <a:off x="895350" y="6078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9525</xdr:rowOff>
    </xdr:from>
    <xdr:to xmlns:xdr="http://schemas.openxmlformats.org/drawingml/2006/spreadsheetDrawing">
      <xdr:col>24</xdr:col>
      <xdr:colOff>114300</xdr:colOff>
      <xdr:row>33</xdr:row>
      <xdr:rowOff>111125</xdr:rowOff>
    </xdr:to>
    <xdr:sp macro="" textlink="">
      <xdr:nvSpPr>
        <xdr:cNvPr id="80" name="楕円 79"/>
        <xdr:cNvSpPr/>
      </xdr:nvSpPr>
      <xdr:spPr>
        <a:xfrm>
          <a:off x="45847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32385</xdr:rowOff>
    </xdr:from>
    <xdr:ext cx="469900" cy="258445"/>
    <xdr:sp macro="" textlink="">
      <xdr:nvSpPr>
        <xdr:cNvPr id="81" name="議会費該当値テキスト"/>
        <xdr:cNvSpPr txBox="1"/>
      </xdr:nvSpPr>
      <xdr:spPr>
        <a:xfrm>
          <a:off x="4686300" y="55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168910</xdr:rowOff>
    </xdr:from>
    <xdr:to xmlns:xdr="http://schemas.openxmlformats.org/drawingml/2006/spreadsheetDrawing">
      <xdr:col>20</xdr:col>
      <xdr:colOff>38100</xdr:colOff>
      <xdr:row>33</xdr:row>
      <xdr:rowOff>99060</xdr:rowOff>
    </xdr:to>
    <xdr:sp macro="" textlink="">
      <xdr:nvSpPr>
        <xdr:cNvPr id="82" name="楕円 81"/>
        <xdr:cNvSpPr/>
      </xdr:nvSpPr>
      <xdr:spPr>
        <a:xfrm>
          <a:off x="3746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115570</xdr:rowOff>
    </xdr:from>
    <xdr:ext cx="469265" cy="259080"/>
    <xdr:sp macro="" textlink="">
      <xdr:nvSpPr>
        <xdr:cNvPr id="83" name="テキスト ボックス 82"/>
        <xdr:cNvSpPr txBox="1"/>
      </xdr:nvSpPr>
      <xdr:spPr>
        <a:xfrm>
          <a:off x="3562350" y="5430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137795</xdr:rowOff>
    </xdr:from>
    <xdr:to xmlns:xdr="http://schemas.openxmlformats.org/drawingml/2006/spreadsheetDrawing">
      <xdr:col>15</xdr:col>
      <xdr:colOff>101600</xdr:colOff>
      <xdr:row>33</xdr:row>
      <xdr:rowOff>67945</xdr:rowOff>
    </xdr:to>
    <xdr:sp macro="" textlink="">
      <xdr:nvSpPr>
        <xdr:cNvPr id="84" name="楕円 83"/>
        <xdr:cNvSpPr/>
      </xdr:nvSpPr>
      <xdr:spPr>
        <a:xfrm>
          <a:off x="2857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84455</xdr:rowOff>
    </xdr:from>
    <xdr:ext cx="469265" cy="259080"/>
    <xdr:sp macro="" textlink="">
      <xdr:nvSpPr>
        <xdr:cNvPr id="85" name="テキスト ボックス 84"/>
        <xdr:cNvSpPr txBox="1"/>
      </xdr:nvSpPr>
      <xdr:spPr>
        <a:xfrm>
          <a:off x="2673350" y="5399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2540</xdr:rowOff>
    </xdr:from>
    <xdr:to xmlns:xdr="http://schemas.openxmlformats.org/drawingml/2006/spreadsheetDrawing">
      <xdr:col>10</xdr:col>
      <xdr:colOff>165100</xdr:colOff>
      <xdr:row>33</xdr:row>
      <xdr:rowOff>104140</xdr:rowOff>
    </xdr:to>
    <xdr:sp macro="" textlink="">
      <xdr:nvSpPr>
        <xdr:cNvPr id="86" name="楕円 85"/>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120650</xdr:rowOff>
    </xdr:from>
    <xdr:ext cx="469265" cy="258445"/>
    <xdr:sp macro="" textlink="">
      <xdr:nvSpPr>
        <xdr:cNvPr id="87" name="テキスト ボックス 86"/>
        <xdr:cNvSpPr txBox="1"/>
      </xdr:nvSpPr>
      <xdr:spPr>
        <a:xfrm>
          <a:off x="1784350" y="5435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135890</xdr:rowOff>
    </xdr:from>
    <xdr:to xmlns:xdr="http://schemas.openxmlformats.org/drawingml/2006/spreadsheetDrawing">
      <xdr:col>6</xdr:col>
      <xdr:colOff>38100</xdr:colOff>
      <xdr:row>34</xdr:row>
      <xdr:rowOff>66040</xdr:rowOff>
    </xdr:to>
    <xdr:sp macro="" textlink="">
      <xdr:nvSpPr>
        <xdr:cNvPr id="88" name="楕円 87"/>
        <xdr:cNvSpPr/>
      </xdr:nvSpPr>
      <xdr:spPr>
        <a:xfrm>
          <a:off x="1079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82550</xdr:rowOff>
    </xdr:from>
    <xdr:ext cx="469265" cy="259080"/>
    <xdr:sp macro="" textlink="">
      <xdr:nvSpPr>
        <xdr:cNvPr id="89" name="テキスト ボックス 88"/>
        <xdr:cNvSpPr txBox="1"/>
      </xdr:nvSpPr>
      <xdr:spPr>
        <a:xfrm>
          <a:off x="895350" y="556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58</xdr:row>
      <xdr:rowOff>168275</xdr:rowOff>
    </xdr:to>
    <xdr:cxnSp macro="">
      <xdr:nvCxnSpPr>
        <xdr:cNvPr id="115" name="直線コネクタ 114"/>
        <xdr:cNvCxnSpPr/>
      </xdr:nvCxnSpPr>
      <xdr:spPr>
        <a:xfrm flipV="1">
          <a:off x="4633595" y="875347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xdr:rowOff>
    </xdr:from>
    <xdr:ext cx="534670" cy="259080"/>
    <xdr:sp macro="" textlink="">
      <xdr:nvSpPr>
        <xdr:cNvPr id="116" name="総務費最小値テキスト"/>
        <xdr:cNvSpPr txBox="1"/>
      </xdr:nvSpPr>
      <xdr:spPr>
        <a:xfrm>
          <a:off x="4686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168275</xdr:rowOff>
    </xdr:from>
    <xdr:to xmlns:xdr="http://schemas.openxmlformats.org/drawingml/2006/spreadsheetDrawing">
      <xdr:col>24</xdr:col>
      <xdr:colOff>152400</xdr:colOff>
      <xdr:row>58</xdr:row>
      <xdr:rowOff>168275</xdr:rowOff>
    </xdr:to>
    <xdr:cxnSp macro="">
      <xdr:nvCxnSpPr>
        <xdr:cNvPr id="117" name="直線コネクタ 116"/>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598805" cy="259080"/>
    <xdr:sp macro="" textlink="">
      <xdr:nvSpPr>
        <xdr:cNvPr id="118" name="総務費最大値テキスト"/>
        <xdr:cNvSpPr txBox="1"/>
      </xdr:nvSpPr>
      <xdr:spPr>
        <a:xfrm>
          <a:off x="4686300" y="8528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9" name="直線コネクタ 118"/>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48260</xdr:rowOff>
    </xdr:from>
    <xdr:to xmlns:xdr="http://schemas.openxmlformats.org/drawingml/2006/spreadsheetDrawing">
      <xdr:col>24</xdr:col>
      <xdr:colOff>63500</xdr:colOff>
      <xdr:row>57</xdr:row>
      <xdr:rowOff>142240</xdr:rowOff>
    </xdr:to>
    <xdr:cxnSp macro="">
      <xdr:nvCxnSpPr>
        <xdr:cNvPr id="120" name="直線コネクタ 119"/>
        <xdr:cNvCxnSpPr/>
      </xdr:nvCxnSpPr>
      <xdr:spPr>
        <a:xfrm>
          <a:off x="3797300" y="964946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91440</xdr:rowOff>
    </xdr:from>
    <xdr:ext cx="534670" cy="259080"/>
    <xdr:sp macro="" textlink="">
      <xdr:nvSpPr>
        <xdr:cNvPr id="121" name="総務費平均値テキスト"/>
        <xdr:cNvSpPr txBox="1"/>
      </xdr:nvSpPr>
      <xdr:spPr>
        <a:xfrm>
          <a:off x="4686300" y="9864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113030</xdr:rowOff>
    </xdr:from>
    <xdr:to xmlns:xdr="http://schemas.openxmlformats.org/drawingml/2006/spreadsheetDrawing">
      <xdr:col>24</xdr:col>
      <xdr:colOff>114300</xdr:colOff>
      <xdr:row>58</xdr:row>
      <xdr:rowOff>43180</xdr:rowOff>
    </xdr:to>
    <xdr:sp macro="" textlink="">
      <xdr:nvSpPr>
        <xdr:cNvPr id="122" name="フローチャート: 判断 121"/>
        <xdr:cNvSpPr/>
      </xdr:nvSpPr>
      <xdr:spPr>
        <a:xfrm>
          <a:off x="4584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48260</xdr:rowOff>
    </xdr:from>
    <xdr:to xmlns:xdr="http://schemas.openxmlformats.org/drawingml/2006/spreadsheetDrawing">
      <xdr:col>19</xdr:col>
      <xdr:colOff>177800</xdr:colOff>
      <xdr:row>58</xdr:row>
      <xdr:rowOff>70485</xdr:rowOff>
    </xdr:to>
    <xdr:cxnSp macro="">
      <xdr:nvCxnSpPr>
        <xdr:cNvPr id="123" name="直線コネクタ 122"/>
        <xdr:cNvCxnSpPr/>
      </xdr:nvCxnSpPr>
      <xdr:spPr>
        <a:xfrm flipV="1">
          <a:off x="2908300" y="9649460"/>
          <a:ext cx="889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38100</xdr:rowOff>
    </xdr:from>
    <xdr:to xmlns:xdr="http://schemas.openxmlformats.org/drawingml/2006/spreadsheetDrawing">
      <xdr:col>20</xdr:col>
      <xdr:colOff>38100</xdr:colOff>
      <xdr:row>56</xdr:row>
      <xdr:rowOff>139700</xdr:rowOff>
    </xdr:to>
    <xdr:sp macro="" textlink="">
      <xdr:nvSpPr>
        <xdr:cNvPr id="124" name="フローチャート: 判断 123"/>
        <xdr:cNvSpPr/>
      </xdr:nvSpPr>
      <xdr:spPr>
        <a:xfrm>
          <a:off x="3746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130810</xdr:rowOff>
    </xdr:from>
    <xdr:ext cx="598170" cy="259080"/>
    <xdr:sp macro="" textlink="">
      <xdr:nvSpPr>
        <xdr:cNvPr id="125" name="テキスト ボックス 124"/>
        <xdr:cNvSpPr txBox="1"/>
      </xdr:nvSpPr>
      <xdr:spPr>
        <a:xfrm>
          <a:off x="3497580" y="973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70485</xdr:rowOff>
    </xdr:from>
    <xdr:to xmlns:xdr="http://schemas.openxmlformats.org/drawingml/2006/spreadsheetDrawing">
      <xdr:col>15</xdr:col>
      <xdr:colOff>50800</xdr:colOff>
      <xdr:row>58</xdr:row>
      <xdr:rowOff>92075</xdr:rowOff>
    </xdr:to>
    <xdr:cxnSp macro="">
      <xdr:nvCxnSpPr>
        <xdr:cNvPr id="126" name="直線コネクタ 125"/>
        <xdr:cNvCxnSpPr/>
      </xdr:nvCxnSpPr>
      <xdr:spPr>
        <a:xfrm flipV="1">
          <a:off x="2019300" y="100145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43180</xdr:rowOff>
    </xdr:from>
    <xdr:to xmlns:xdr="http://schemas.openxmlformats.org/drawingml/2006/spreadsheetDrawing">
      <xdr:col>15</xdr:col>
      <xdr:colOff>101600</xdr:colOff>
      <xdr:row>58</xdr:row>
      <xdr:rowOff>144780</xdr:rowOff>
    </xdr:to>
    <xdr:sp macro="" textlink="">
      <xdr:nvSpPr>
        <xdr:cNvPr id="127" name="フローチャート: 判断 126"/>
        <xdr:cNvSpPr/>
      </xdr:nvSpPr>
      <xdr:spPr>
        <a:xfrm>
          <a:off x="2857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135890</xdr:rowOff>
    </xdr:from>
    <xdr:ext cx="534035" cy="259080"/>
    <xdr:sp macro="" textlink="">
      <xdr:nvSpPr>
        <xdr:cNvPr id="128" name="テキスト ボックス 127"/>
        <xdr:cNvSpPr txBox="1"/>
      </xdr:nvSpPr>
      <xdr:spPr>
        <a:xfrm>
          <a:off x="2640965" y="1007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80645</xdr:rowOff>
    </xdr:from>
    <xdr:to xmlns:xdr="http://schemas.openxmlformats.org/drawingml/2006/spreadsheetDrawing">
      <xdr:col>10</xdr:col>
      <xdr:colOff>114300</xdr:colOff>
      <xdr:row>58</xdr:row>
      <xdr:rowOff>92075</xdr:rowOff>
    </xdr:to>
    <xdr:cxnSp macro="">
      <xdr:nvCxnSpPr>
        <xdr:cNvPr id="129" name="直線コネクタ 128"/>
        <xdr:cNvCxnSpPr/>
      </xdr:nvCxnSpPr>
      <xdr:spPr>
        <a:xfrm>
          <a:off x="1130300" y="100247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xdr:rowOff>
    </xdr:from>
    <xdr:to xmlns:xdr="http://schemas.openxmlformats.org/drawingml/2006/spreadsheetDrawing">
      <xdr:col>10</xdr:col>
      <xdr:colOff>165100</xdr:colOff>
      <xdr:row>58</xdr:row>
      <xdr:rowOff>107950</xdr:rowOff>
    </xdr:to>
    <xdr:sp macro="" textlink="">
      <xdr:nvSpPr>
        <xdr:cNvPr id="130" name="フローチャート: 判断 129"/>
        <xdr:cNvSpPr/>
      </xdr:nvSpPr>
      <xdr:spPr>
        <a:xfrm>
          <a:off x="1968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124460</xdr:rowOff>
    </xdr:from>
    <xdr:ext cx="534035" cy="259080"/>
    <xdr:sp macro="" textlink="">
      <xdr:nvSpPr>
        <xdr:cNvPr id="131" name="テキスト ボックス 130"/>
        <xdr:cNvSpPr txBox="1"/>
      </xdr:nvSpPr>
      <xdr:spPr>
        <a:xfrm>
          <a:off x="1751965" y="972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33020</xdr:rowOff>
    </xdr:from>
    <xdr:to xmlns:xdr="http://schemas.openxmlformats.org/drawingml/2006/spreadsheetDrawing">
      <xdr:col>6</xdr:col>
      <xdr:colOff>38100</xdr:colOff>
      <xdr:row>58</xdr:row>
      <xdr:rowOff>134620</xdr:rowOff>
    </xdr:to>
    <xdr:sp macro="" textlink="">
      <xdr:nvSpPr>
        <xdr:cNvPr id="132" name="フローチャート: 判断 131"/>
        <xdr:cNvSpPr/>
      </xdr:nvSpPr>
      <xdr:spPr>
        <a:xfrm>
          <a:off x="1079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125730</xdr:rowOff>
    </xdr:from>
    <xdr:ext cx="534035" cy="259080"/>
    <xdr:sp macro="" textlink="">
      <xdr:nvSpPr>
        <xdr:cNvPr id="133" name="テキスト ボックス 132"/>
        <xdr:cNvSpPr txBox="1"/>
      </xdr:nvSpPr>
      <xdr:spPr>
        <a:xfrm>
          <a:off x="862965" y="10069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91440</xdr:rowOff>
    </xdr:from>
    <xdr:to xmlns:xdr="http://schemas.openxmlformats.org/drawingml/2006/spreadsheetDrawing">
      <xdr:col>24</xdr:col>
      <xdr:colOff>114300</xdr:colOff>
      <xdr:row>58</xdr:row>
      <xdr:rowOff>21590</xdr:rowOff>
    </xdr:to>
    <xdr:sp macro="" textlink="">
      <xdr:nvSpPr>
        <xdr:cNvPr id="139" name="楕円 138"/>
        <xdr:cNvSpPr/>
      </xdr:nvSpPr>
      <xdr:spPr>
        <a:xfrm>
          <a:off x="4584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114300</xdr:rowOff>
    </xdr:from>
    <xdr:ext cx="534670" cy="259080"/>
    <xdr:sp macro="" textlink="">
      <xdr:nvSpPr>
        <xdr:cNvPr id="140" name="総務費該当値テキスト"/>
        <xdr:cNvSpPr txBox="1"/>
      </xdr:nvSpPr>
      <xdr:spPr>
        <a:xfrm>
          <a:off x="4686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168910</xdr:rowOff>
    </xdr:from>
    <xdr:to xmlns:xdr="http://schemas.openxmlformats.org/drawingml/2006/spreadsheetDrawing">
      <xdr:col>20</xdr:col>
      <xdr:colOff>38100</xdr:colOff>
      <xdr:row>56</xdr:row>
      <xdr:rowOff>99060</xdr:rowOff>
    </xdr:to>
    <xdr:sp macro="" textlink="">
      <xdr:nvSpPr>
        <xdr:cNvPr id="141" name="楕円 140"/>
        <xdr:cNvSpPr/>
      </xdr:nvSpPr>
      <xdr:spPr>
        <a:xfrm>
          <a:off x="3746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115570</xdr:rowOff>
    </xdr:from>
    <xdr:ext cx="598170" cy="259080"/>
    <xdr:sp macro="" textlink="">
      <xdr:nvSpPr>
        <xdr:cNvPr id="142" name="テキスト ボックス 141"/>
        <xdr:cNvSpPr txBox="1"/>
      </xdr:nvSpPr>
      <xdr:spPr>
        <a:xfrm>
          <a:off x="3497580" y="9373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19685</xdr:rowOff>
    </xdr:from>
    <xdr:to xmlns:xdr="http://schemas.openxmlformats.org/drawingml/2006/spreadsheetDrawing">
      <xdr:col>15</xdr:col>
      <xdr:colOff>101600</xdr:colOff>
      <xdr:row>58</xdr:row>
      <xdr:rowOff>121285</xdr:rowOff>
    </xdr:to>
    <xdr:sp macro="" textlink="">
      <xdr:nvSpPr>
        <xdr:cNvPr id="143" name="楕円 142"/>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137795</xdr:rowOff>
    </xdr:from>
    <xdr:ext cx="534035" cy="259080"/>
    <xdr:sp macro="" textlink="">
      <xdr:nvSpPr>
        <xdr:cNvPr id="144" name="テキスト ボックス 143"/>
        <xdr:cNvSpPr txBox="1"/>
      </xdr:nvSpPr>
      <xdr:spPr>
        <a:xfrm>
          <a:off x="2640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41275</xdr:rowOff>
    </xdr:from>
    <xdr:to xmlns:xdr="http://schemas.openxmlformats.org/drawingml/2006/spreadsheetDrawing">
      <xdr:col>10</xdr:col>
      <xdr:colOff>165100</xdr:colOff>
      <xdr:row>58</xdr:row>
      <xdr:rowOff>143510</xdr:rowOff>
    </xdr:to>
    <xdr:sp macro="" textlink="">
      <xdr:nvSpPr>
        <xdr:cNvPr id="145" name="楕円 144"/>
        <xdr:cNvSpPr/>
      </xdr:nvSpPr>
      <xdr:spPr>
        <a:xfrm>
          <a:off x="1968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133985</xdr:rowOff>
    </xdr:from>
    <xdr:ext cx="534035" cy="258445"/>
    <xdr:sp macro="" textlink="">
      <xdr:nvSpPr>
        <xdr:cNvPr id="146" name="テキスト ボックス 145"/>
        <xdr:cNvSpPr txBox="1"/>
      </xdr:nvSpPr>
      <xdr:spPr>
        <a:xfrm>
          <a:off x="1751965" y="10078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47" name="楕円 146"/>
        <xdr:cNvSpPr/>
      </xdr:nvSpPr>
      <xdr:spPr>
        <a:xfrm>
          <a:off x="1079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147955</xdr:rowOff>
    </xdr:from>
    <xdr:ext cx="534035" cy="258445"/>
    <xdr:sp macro="" textlink="">
      <xdr:nvSpPr>
        <xdr:cNvPr id="148" name="テキスト ボックス 147"/>
        <xdr:cNvSpPr txBox="1"/>
      </xdr:nvSpPr>
      <xdr:spPr>
        <a:xfrm>
          <a:off x="862965"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53340</xdr:rowOff>
    </xdr:from>
    <xdr:to xmlns:xdr="http://schemas.openxmlformats.org/drawingml/2006/spreadsheetDrawing">
      <xdr:col>24</xdr:col>
      <xdr:colOff>62865</xdr:colOff>
      <xdr:row>78</xdr:row>
      <xdr:rowOff>142240</xdr:rowOff>
    </xdr:to>
    <xdr:cxnSp macro="">
      <xdr:nvCxnSpPr>
        <xdr:cNvPr id="173" name="直線コネクタ 172"/>
        <xdr:cNvCxnSpPr/>
      </xdr:nvCxnSpPr>
      <xdr:spPr>
        <a:xfrm flipV="1">
          <a:off x="4633595" y="1205484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146050</xdr:rowOff>
    </xdr:from>
    <xdr:ext cx="598805" cy="258445"/>
    <xdr:sp macro="" textlink="">
      <xdr:nvSpPr>
        <xdr:cNvPr id="174" name="民生費最小値テキスト"/>
        <xdr:cNvSpPr txBox="1"/>
      </xdr:nvSpPr>
      <xdr:spPr>
        <a:xfrm>
          <a:off x="4686300" y="135191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142240</xdr:rowOff>
    </xdr:from>
    <xdr:to xmlns:xdr="http://schemas.openxmlformats.org/drawingml/2006/spreadsheetDrawing">
      <xdr:col>24</xdr:col>
      <xdr:colOff>152400</xdr:colOff>
      <xdr:row>78</xdr:row>
      <xdr:rowOff>142240</xdr:rowOff>
    </xdr:to>
    <xdr:cxnSp macro="">
      <xdr:nvCxnSpPr>
        <xdr:cNvPr id="175" name="直線コネクタ 174"/>
        <xdr:cNvCxnSpPr/>
      </xdr:nvCxnSpPr>
      <xdr:spPr>
        <a:xfrm>
          <a:off x="4546600" y="1351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0</xdr:rowOff>
    </xdr:from>
    <xdr:ext cx="598805" cy="259080"/>
    <xdr:sp macro="" textlink="">
      <xdr:nvSpPr>
        <xdr:cNvPr id="176" name="民生費最大値テキスト"/>
        <xdr:cNvSpPr txBox="1"/>
      </xdr:nvSpPr>
      <xdr:spPr>
        <a:xfrm>
          <a:off x="4686300" y="11830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53340</xdr:rowOff>
    </xdr:from>
    <xdr:to xmlns:xdr="http://schemas.openxmlformats.org/drawingml/2006/spreadsheetDrawing">
      <xdr:col>24</xdr:col>
      <xdr:colOff>152400</xdr:colOff>
      <xdr:row>70</xdr:row>
      <xdr:rowOff>53340</xdr:rowOff>
    </xdr:to>
    <xdr:cxnSp macro="">
      <xdr:nvCxnSpPr>
        <xdr:cNvPr id="177" name="直線コネクタ 176"/>
        <xdr:cNvCxnSpPr/>
      </xdr:nvCxnSpPr>
      <xdr:spPr>
        <a:xfrm>
          <a:off x="4546600" y="1205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119380</xdr:rowOff>
    </xdr:from>
    <xdr:to xmlns:xdr="http://schemas.openxmlformats.org/drawingml/2006/spreadsheetDrawing">
      <xdr:col>24</xdr:col>
      <xdr:colOff>63500</xdr:colOff>
      <xdr:row>77</xdr:row>
      <xdr:rowOff>157480</xdr:rowOff>
    </xdr:to>
    <xdr:cxnSp macro="">
      <xdr:nvCxnSpPr>
        <xdr:cNvPr id="178" name="直線コネクタ 177"/>
        <xdr:cNvCxnSpPr/>
      </xdr:nvCxnSpPr>
      <xdr:spPr>
        <a:xfrm flipV="1">
          <a:off x="3797300" y="1314958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53975</xdr:rowOff>
    </xdr:from>
    <xdr:ext cx="598805" cy="258445"/>
    <xdr:sp macro="" textlink="">
      <xdr:nvSpPr>
        <xdr:cNvPr id="179" name="民生費平均値テキスト"/>
        <xdr:cNvSpPr txBox="1"/>
      </xdr:nvSpPr>
      <xdr:spPr>
        <a:xfrm>
          <a:off x="4686300" y="129127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31115</xdr:rowOff>
    </xdr:from>
    <xdr:to xmlns:xdr="http://schemas.openxmlformats.org/drawingml/2006/spreadsheetDrawing">
      <xdr:col>24</xdr:col>
      <xdr:colOff>114300</xdr:colOff>
      <xdr:row>76</xdr:row>
      <xdr:rowOff>132715</xdr:rowOff>
    </xdr:to>
    <xdr:sp macro="" textlink="">
      <xdr:nvSpPr>
        <xdr:cNvPr id="180" name="フローチャート: 判断 179"/>
        <xdr:cNvSpPr/>
      </xdr:nvSpPr>
      <xdr:spPr>
        <a:xfrm>
          <a:off x="4584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157480</xdr:rowOff>
    </xdr:from>
    <xdr:to xmlns:xdr="http://schemas.openxmlformats.org/drawingml/2006/spreadsheetDrawing">
      <xdr:col>19</xdr:col>
      <xdr:colOff>177800</xdr:colOff>
      <xdr:row>78</xdr:row>
      <xdr:rowOff>93980</xdr:rowOff>
    </xdr:to>
    <xdr:cxnSp macro="">
      <xdr:nvCxnSpPr>
        <xdr:cNvPr id="181" name="直線コネクタ 180"/>
        <xdr:cNvCxnSpPr/>
      </xdr:nvCxnSpPr>
      <xdr:spPr>
        <a:xfrm flipV="1">
          <a:off x="2908300" y="1335913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139700</xdr:rowOff>
    </xdr:from>
    <xdr:to xmlns:xdr="http://schemas.openxmlformats.org/drawingml/2006/spreadsheetDrawing">
      <xdr:col>20</xdr:col>
      <xdr:colOff>38100</xdr:colOff>
      <xdr:row>78</xdr:row>
      <xdr:rowOff>69850</xdr:rowOff>
    </xdr:to>
    <xdr:sp macro="" textlink="">
      <xdr:nvSpPr>
        <xdr:cNvPr id="182" name="フローチャート: 判断 181"/>
        <xdr:cNvSpPr/>
      </xdr:nvSpPr>
      <xdr:spPr>
        <a:xfrm>
          <a:off x="37465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60960</xdr:rowOff>
    </xdr:from>
    <xdr:ext cx="598170" cy="259080"/>
    <xdr:sp macro="" textlink="">
      <xdr:nvSpPr>
        <xdr:cNvPr id="183" name="テキスト ボックス 182"/>
        <xdr:cNvSpPr txBox="1"/>
      </xdr:nvSpPr>
      <xdr:spPr>
        <a:xfrm>
          <a:off x="3497580" y="13434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90170</xdr:rowOff>
    </xdr:from>
    <xdr:to xmlns:xdr="http://schemas.openxmlformats.org/drawingml/2006/spreadsheetDrawing">
      <xdr:col>15</xdr:col>
      <xdr:colOff>50800</xdr:colOff>
      <xdr:row>78</xdr:row>
      <xdr:rowOff>93980</xdr:rowOff>
    </xdr:to>
    <xdr:cxnSp macro="">
      <xdr:nvCxnSpPr>
        <xdr:cNvPr id="184" name="直線コネクタ 183"/>
        <xdr:cNvCxnSpPr/>
      </xdr:nvCxnSpPr>
      <xdr:spPr>
        <a:xfrm>
          <a:off x="2019300" y="13463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42545</xdr:rowOff>
    </xdr:from>
    <xdr:to xmlns:xdr="http://schemas.openxmlformats.org/drawingml/2006/spreadsheetDrawing">
      <xdr:col>15</xdr:col>
      <xdr:colOff>101600</xdr:colOff>
      <xdr:row>78</xdr:row>
      <xdr:rowOff>144145</xdr:rowOff>
    </xdr:to>
    <xdr:sp macro="" textlink="">
      <xdr:nvSpPr>
        <xdr:cNvPr id="185" name="フローチャート: 判断 184"/>
        <xdr:cNvSpPr/>
      </xdr:nvSpPr>
      <xdr:spPr>
        <a:xfrm>
          <a:off x="2857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160655</xdr:rowOff>
    </xdr:from>
    <xdr:ext cx="598170" cy="259080"/>
    <xdr:sp macro="" textlink="">
      <xdr:nvSpPr>
        <xdr:cNvPr id="186" name="テキスト ボックス 185"/>
        <xdr:cNvSpPr txBox="1"/>
      </xdr:nvSpPr>
      <xdr:spPr>
        <a:xfrm>
          <a:off x="2608580" y="13190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90170</xdr:rowOff>
    </xdr:from>
    <xdr:to xmlns:xdr="http://schemas.openxmlformats.org/drawingml/2006/spreadsheetDrawing">
      <xdr:col>10</xdr:col>
      <xdr:colOff>114300</xdr:colOff>
      <xdr:row>78</xdr:row>
      <xdr:rowOff>95885</xdr:rowOff>
    </xdr:to>
    <xdr:cxnSp macro="">
      <xdr:nvCxnSpPr>
        <xdr:cNvPr id="187" name="直線コネクタ 186"/>
        <xdr:cNvCxnSpPr/>
      </xdr:nvCxnSpPr>
      <xdr:spPr>
        <a:xfrm flipV="1">
          <a:off x="1130300" y="134632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116840</xdr:rowOff>
    </xdr:from>
    <xdr:to xmlns:xdr="http://schemas.openxmlformats.org/drawingml/2006/spreadsheetDrawing">
      <xdr:col>10</xdr:col>
      <xdr:colOff>165100</xdr:colOff>
      <xdr:row>79</xdr:row>
      <xdr:rowOff>46990</xdr:rowOff>
    </xdr:to>
    <xdr:sp macro="" textlink="">
      <xdr:nvSpPr>
        <xdr:cNvPr id="188" name="フローチャート: 判断 187"/>
        <xdr:cNvSpPr/>
      </xdr:nvSpPr>
      <xdr:spPr>
        <a:xfrm>
          <a:off x="1968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38100</xdr:rowOff>
    </xdr:from>
    <xdr:ext cx="598170" cy="259080"/>
    <xdr:sp macro="" textlink="">
      <xdr:nvSpPr>
        <xdr:cNvPr id="189" name="テキスト ボックス 188"/>
        <xdr:cNvSpPr txBox="1"/>
      </xdr:nvSpPr>
      <xdr:spPr>
        <a:xfrm>
          <a:off x="1719580" y="13582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107315</xdr:rowOff>
    </xdr:from>
    <xdr:to xmlns:xdr="http://schemas.openxmlformats.org/drawingml/2006/spreadsheetDrawing">
      <xdr:col>6</xdr:col>
      <xdr:colOff>38100</xdr:colOff>
      <xdr:row>79</xdr:row>
      <xdr:rowOff>37465</xdr:rowOff>
    </xdr:to>
    <xdr:sp macro="" textlink="">
      <xdr:nvSpPr>
        <xdr:cNvPr id="190" name="フローチャート: 判断 189"/>
        <xdr:cNvSpPr/>
      </xdr:nvSpPr>
      <xdr:spPr>
        <a:xfrm>
          <a:off x="1079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29210</xdr:rowOff>
    </xdr:from>
    <xdr:ext cx="598170" cy="258445"/>
    <xdr:sp macro="" textlink="">
      <xdr:nvSpPr>
        <xdr:cNvPr id="191" name="テキスト ボックス 190"/>
        <xdr:cNvSpPr txBox="1"/>
      </xdr:nvSpPr>
      <xdr:spPr>
        <a:xfrm>
          <a:off x="830580" y="13573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68580</xdr:rowOff>
    </xdr:from>
    <xdr:to xmlns:xdr="http://schemas.openxmlformats.org/drawingml/2006/spreadsheetDrawing">
      <xdr:col>24</xdr:col>
      <xdr:colOff>114300</xdr:colOff>
      <xdr:row>76</xdr:row>
      <xdr:rowOff>170180</xdr:rowOff>
    </xdr:to>
    <xdr:sp macro="" textlink="">
      <xdr:nvSpPr>
        <xdr:cNvPr id="197" name="楕円 196"/>
        <xdr:cNvSpPr/>
      </xdr:nvSpPr>
      <xdr:spPr>
        <a:xfrm>
          <a:off x="45847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46990</xdr:rowOff>
    </xdr:from>
    <xdr:ext cx="598805" cy="259080"/>
    <xdr:sp macro="" textlink="">
      <xdr:nvSpPr>
        <xdr:cNvPr id="198" name="民生費該当値テキスト"/>
        <xdr:cNvSpPr txBox="1"/>
      </xdr:nvSpPr>
      <xdr:spPr>
        <a:xfrm>
          <a:off x="4686300" y="13077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106680</xdr:rowOff>
    </xdr:from>
    <xdr:to xmlns:xdr="http://schemas.openxmlformats.org/drawingml/2006/spreadsheetDrawing">
      <xdr:col>20</xdr:col>
      <xdr:colOff>38100</xdr:colOff>
      <xdr:row>78</xdr:row>
      <xdr:rowOff>36830</xdr:rowOff>
    </xdr:to>
    <xdr:sp macro="" textlink="">
      <xdr:nvSpPr>
        <xdr:cNvPr id="199" name="楕円 198"/>
        <xdr:cNvSpPr/>
      </xdr:nvSpPr>
      <xdr:spPr>
        <a:xfrm>
          <a:off x="3746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53340</xdr:rowOff>
    </xdr:from>
    <xdr:ext cx="598170" cy="258445"/>
    <xdr:sp macro="" textlink="">
      <xdr:nvSpPr>
        <xdr:cNvPr id="200" name="テキスト ボックス 199"/>
        <xdr:cNvSpPr txBox="1"/>
      </xdr:nvSpPr>
      <xdr:spPr>
        <a:xfrm>
          <a:off x="3497580" y="13083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43180</xdr:rowOff>
    </xdr:from>
    <xdr:to xmlns:xdr="http://schemas.openxmlformats.org/drawingml/2006/spreadsheetDrawing">
      <xdr:col>15</xdr:col>
      <xdr:colOff>101600</xdr:colOff>
      <xdr:row>78</xdr:row>
      <xdr:rowOff>144780</xdr:rowOff>
    </xdr:to>
    <xdr:sp macro="" textlink="">
      <xdr:nvSpPr>
        <xdr:cNvPr id="201" name="楕円 200"/>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135890</xdr:rowOff>
    </xdr:from>
    <xdr:ext cx="598170" cy="259080"/>
    <xdr:sp macro="" textlink="">
      <xdr:nvSpPr>
        <xdr:cNvPr id="202" name="テキスト ボックス 201"/>
        <xdr:cNvSpPr txBox="1"/>
      </xdr:nvSpPr>
      <xdr:spPr>
        <a:xfrm>
          <a:off x="2608580" y="13508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39370</xdr:rowOff>
    </xdr:from>
    <xdr:to xmlns:xdr="http://schemas.openxmlformats.org/drawingml/2006/spreadsheetDrawing">
      <xdr:col>10</xdr:col>
      <xdr:colOff>165100</xdr:colOff>
      <xdr:row>78</xdr:row>
      <xdr:rowOff>140970</xdr:rowOff>
    </xdr:to>
    <xdr:sp macro="" textlink="">
      <xdr:nvSpPr>
        <xdr:cNvPr id="203" name="楕円 202"/>
        <xdr:cNvSpPr/>
      </xdr:nvSpPr>
      <xdr:spPr>
        <a:xfrm>
          <a:off x="1968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157480</xdr:rowOff>
    </xdr:from>
    <xdr:ext cx="598170" cy="258445"/>
    <xdr:sp macro="" textlink="">
      <xdr:nvSpPr>
        <xdr:cNvPr id="204" name="テキスト ボックス 203"/>
        <xdr:cNvSpPr txBox="1"/>
      </xdr:nvSpPr>
      <xdr:spPr>
        <a:xfrm>
          <a:off x="1719580" y="13187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45085</xdr:rowOff>
    </xdr:from>
    <xdr:to xmlns:xdr="http://schemas.openxmlformats.org/drawingml/2006/spreadsheetDrawing">
      <xdr:col>6</xdr:col>
      <xdr:colOff>38100</xdr:colOff>
      <xdr:row>78</xdr:row>
      <xdr:rowOff>146685</xdr:rowOff>
    </xdr:to>
    <xdr:sp macro="" textlink="">
      <xdr:nvSpPr>
        <xdr:cNvPr id="205" name="楕円 204"/>
        <xdr:cNvSpPr/>
      </xdr:nvSpPr>
      <xdr:spPr>
        <a:xfrm>
          <a:off x="107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163195</xdr:rowOff>
    </xdr:from>
    <xdr:ext cx="598170" cy="259080"/>
    <xdr:sp macro="" textlink="">
      <xdr:nvSpPr>
        <xdr:cNvPr id="206" name="テキスト ボックス 205"/>
        <xdr:cNvSpPr txBox="1"/>
      </xdr:nvSpPr>
      <xdr:spPr>
        <a:xfrm>
          <a:off x="830580" y="13193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7" name="テキスト ボックス 216"/>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8" name="直線コネクタ 217"/>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8445"/>
    <xdr:sp macro="" textlink="">
      <xdr:nvSpPr>
        <xdr:cNvPr id="219" name="テキスト ボックス 218"/>
        <xdr:cNvSpPr txBox="1"/>
      </xdr:nvSpPr>
      <xdr:spPr>
        <a:xfrm>
          <a:off x="230505" y="1697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20" name="直線コネクタ 219"/>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1" name="テキスト ボックス 220"/>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2" name="直線コネクタ 221"/>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3" name="テキスト ボックス 222"/>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5" name="テキスト ボックス 224"/>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6" name="直線コネクタ 225"/>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54610</xdr:rowOff>
    </xdr:from>
    <xdr:ext cx="531495" cy="258445"/>
    <xdr:sp macro="" textlink="">
      <xdr:nvSpPr>
        <xdr:cNvPr id="227" name="テキスト ボックス 226"/>
        <xdr:cNvSpPr txBox="1"/>
      </xdr:nvSpPr>
      <xdr:spPr>
        <a:xfrm>
          <a:off x="230505" y="15828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8" name="直線コネクタ 227"/>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90</xdr:row>
      <xdr:rowOff>111760</xdr:rowOff>
    </xdr:from>
    <xdr:ext cx="531495" cy="258445"/>
    <xdr:sp macro="" textlink="">
      <xdr:nvSpPr>
        <xdr:cNvPr id="229" name="テキスト ボックス 228"/>
        <xdr:cNvSpPr txBox="1"/>
      </xdr:nvSpPr>
      <xdr:spPr>
        <a:xfrm>
          <a:off x="2305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30" name="直線コネクタ 229"/>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88</xdr:row>
      <xdr:rowOff>168910</xdr:rowOff>
    </xdr:from>
    <xdr:ext cx="531495" cy="258445"/>
    <xdr:sp macro="" textlink="">
      <xdr:nvSpPr>
        <xdr:cNvPr id="231" name="テキスト ボックス 230"/>
        <xdr:cNvSpPr txBox="1"/>
      </xdr:nvSpPr>
      <xdr:spPr>
        <a:xfrm>
          <a:off x="230505" y="15256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8445"/>
    <xdr:sp macro="" textlink="">
      <xdr:nvSpPr>
        <xdr:cNvPr id="233" name="テキスト ボックス 232"/>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148590</xdr:rowOff>
    </xdr:from>
    <xdr:to xmlns:xdr="http://schemas.openxmlformats.org/drawingml/2006/spreadsheetDrawing">
      <xdr:col>24</xdr:col>
      <xdr:colOff>62865</xdr:colOff>
      <xdr:row>96</xdr:row>
      <xdr:rowOff>135255</xdr:rowOff>
    </xdr:to>
    <xdr:cxnSp macro="">
      <xdr:nvCxnSpPr>
        <xdr:cNvPr id="235" name="直線コネクタ 234"/>
        <xdr:cNvCxnSpPr/>
      </xdr:nvCxnSpPr>
      <xdr:spPr>
        <a:xfrm flipV="1">
          <a:off x="4633595" y="15579090"/>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139065</xdr:rowOff>
    </xdr:from>
    <xdr:ext cx="534670" cy="259080"/>
    <xdr:sp macro="" textlink="">
      <xdr:nvSpPr>
        <xdr:cNvPr id="236" name="衛生費最小値テキスト"/>
        <xdr:cNvSpPr txBox="1"/>
      </xdr:nvSpPr>
      <xdr:spPr>
        <a:xfrm>
          <a:off x="4686300"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96</xdr:row>
      <xdr:rowOff>135255</xdr:rowOff>
    </xdr:from>
    <xdr:to xmlns:xdr="http://schemas.openxmlformats.org/drawingml/2006/spreadsheetDrawing">
      <xdr:col>24</xdr:col>
      <xdr:colOff>152400</xdr:colOff>
      <xdr:row>96</xdr:row>
      <xdr:rowOff>135255</xdr:rowOff>
    </xdr:to>
    <xdr:cxnSp macro="">
      <xdr:nvCxnSpPr>
        <xdr:cNvPr id="237" name="直線コネクタ 236"/>
        <xdr:cNvCxnSpPr/>
      </xdr:nvCxnSpPr>
      <xdr:spPr>
        <a:xfrm>
          <a:off x="4546600" y="1659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95250</xdr:rowOff>
    </xdr:from>
    <xdr:ext cx="534670" cy="259080"/>
    <xdr:sp macro="" textlink="">
      <xdr:nvSpPr>
        <xdr:cNvPr id="238" name="衛生費最大値テキスト"/>
        <xdr:cNvSpPr txBox="1"/>
      </xdr:nvSpPr>
      <xdr:spPr>
        <a:xfrm>
          <a:off x="4686300" y="1535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148590</xdr:rowOff>
    </xdr:from>
    <xdr:to xmlns:xdr="http://schemas.openxmlformats.org/drawingml/2006/spreadsheetDrawing">
      <xdr:col>24</xdr:col>
      <xdr:colOff>152400</xdr:colOff>
      <xdr:row>90</xdr:row>
      <xdr:rowOff>148590</xdr:rowOff>
    </xdr:to>
    <xdr:cxnSp macro="">
      <xdr:nvCxnSpPr>
        <xdr:cNvPr id="239" name="直線コネクタ 238"/>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163195</xdr:rowOff>
    </xdr:from>
    <xdr:to xmlns:xdr="http://schemas.openxmlformats.org/drawingml/2006/spreadsheetDrawing">
      <xdr:col>24</xdr:col>
      <xdr:colOff>63500</xdr:colOff>
      <xdr:row>98</xdr:row>
      <xdr:rowOff>36830</xdr:rowOff>
    </xdr:to>
    <xdr:cxnSp macro="">
      <xdr:nvCxnSpPr>
        <xdr:cNvPr id="240" name="直線コネクタ 239"/>
        <xdr:cNvCxnSpPr/>
      </xdr:nvCxnSpPr>
      <xdr:spPr>
        <a:xfrm flipV="1">
          <a:off x="3797300" y="16450945"/>
          <a:ext cx="8382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84455</xdr:rowOff>
    </xdr:from>
    <xdr:ext cx="534670" cy="259080"/>
    <xdr:sp macro="" textlink="">
      <xdr:nvSpPr>
        <xdr:cNvPr id="241" name="衛生費平均値テキスト"/>
        <xdr:cNvSpPr txBox="1"/>
      </xdr:nvSpPr>
      <xdr:spPr>
        <a:xfrm>
          <a:off x="4686300" y="16029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61595</xdr:rowOff>
    </xdr:from>
    <xdr:to xmlns:xdr="http://schemas.openxmlformats.org/drawingml/2006/spreadsheetDrawing">
      <xdr:col>24</xdr:col>
      <xdr:colOff>114300</xdr:colOff>
      <xdr:row>94</xdr:row>
      <xdr:rowOff>163195</xdr:rowOff>
    </xdr:to>
    <xdr:sp macro="" textlink="">
      <xdr:nvSpPr>
        <xdr:cNvPr id="242" name="フローチャート: 判断 241"/>
        <xdr:cNvSpPr/>
      </xdr:nvSpPr>
      <xdr:spPr>
        <a:xfrm>
          <a:off x="45847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36830</xdr:rowOff>
    </xdr:from>
    <xdr:to xmlns:xdr="http://schemas.openxmlformats.org/drawingml/2006/spreadsheetDrawing">
      <xdr:col>19</xdr:col>
      <xdr:colOff>177800</xdr:colOff>
      <xdr:row>98</xdr:row>
      <xdr:rowOff>78740</xdr:rowOff>
    </xdr:to>
    <xdr:cxnSp macro="">
      <xdr:nvCxnSpPr>
        <xdr:cNvPr id="243" name="直線コネクタ 242"/>
        <xdr:cNvCxnSpPr/>
      </xdr:nvCxnSpPr>
      <xdr:spPr>
        <a:xfrm flipV="1">
          <a:off x="2908300" y="16838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78105</xdr:rowOff>
    </xdr:from>
    <xdr:to xmlns:xdr="http://schemas.openxmlformats.org/drawingml/2006/spreadsheetDrawing">
      <xdr:col>20</xdr:col>
      <xdr:colOff>38100</xdr:colOff>
      <xdr:row>96</xdr:row>
      <xdr:rowOff>8255</xdr:rowOff>
    </xdr:to>
    <xdr:sp macro="" textlink="">
      <xdr:nvSpPr>
        <xdr:cNvPr id="244" name="フローチャート: 判断 243"/>
        <xdr:cNvSpPr/>
      </xdr:nvSpPr>
      <xdr:spPr>
        <a:xfrm>
          <a:off x="3746500" y="1636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24765</xdr:rowOff>
    </xdr:from>
    <xdr:ext cx="534035" cy="259080"/>
    <xdr:sp macro="" textlink="">
      <xdr:nvSpPr>
        <xdr:cNvPr id="245" name="テキスト ボックス 244"/>
        <xdr:cNvSpPr txBox="1"/>
      </xdr:nvSpPr>
      <xdr:spPr>
        <a:xfrm>
          <a:off x="3529965" y="16141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78740</xdr:rowOff>
    </xdr:from>
    <xdr:to xmlns:xdr="http://schemas.openxmlformats.org/drawingml/2006/spreadsheetDrawing">
      <xdr:col>15</xdr:col>
      <xdr:colOff>50800</xdr:colOff>
      <xdr:row>98</xdr:row>
      <xdr:rowOff>130810</xdr:rowOff>
    </xdr:to>
    <xdr:cxnSp macro="">
      <xdr:nvCxnSpPr>
        <xdr:cNvPr id="246" name="直線コネクタ 245"/>
        <xdr:cNvCxnSpPr/>
      </xdr:nvCxnSpPr>
      <xdr:spPr>
        <a:xfrm flipV="1">
          <a:off x="2019300" y="168808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147320</xdr:rowOff>
    </xdr:from>
    <xdr:to xmlns:xdr="http://schemas.openxmlformats.org/drawingml/2006/spreadsheetDrawing">
      <xdr:col>15</xdr:col>
      <xdr:colOff>101600</xdr:colOff>
      <xdr:row>96</xdr:row>
      <xdr:rowOff>77470</xdr:rowOff>
    </xdr:to>
    <xdr:sp macro="" textlink="">
      <xdr:nvSpPr>
        <xdr:cNvPr id="247" name="フローチャート: 判断 246"/>
        <xdr:cNvSpPr/>
      </xdr:nvSpPr>
      <xdr:spPr>
        <a:xfrm>
          <a:off x="2857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93980</xdr:rowOff>
    </xdr:from>
    <xdr:ext cx="534035" cy="259080"/>
    <xdr:sp macro="" textlink="">
      <xdr:nvSpPr>
        <xdr:cNvPr id="248" name="テキスト ボックス 247"/>
        <xdr:cNvSpPr txBox="1"/>
      </xdr:nvSpPr>
      <xdr:spPr>
        <a:xfrm>
          <a:off x="2640965" y="1621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130810</xdr:rowOff>
    </xdr:from>
    <xdr:to xmlns:xdr="http://schemas.openxmlformats.org/drawingml/2006/spreadsheetDrawing">
      <xdr:col>10</xdr:col>
      <xdr:colOff>114300</xdr:colOff>
      <xdr:row>98</xdr:row>
      <xdr:rowOff>140335</xdr:rowOff>
    </xdr:to>
    <xdr:cxnSp macro="">
      <xdr:nvCxnSpPr>
        <xdr:cNvPr id="249" name="直線コネクタ 248"/>
        <xdr:cNvCxnSpPr/>
      </xdr:nvCxnSpPr>
      <xdr:spPr>
        <a:xfrm flipV="1">
          <a:off x="1130300" y="16932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168275</xdr:rowOff>
    </xdr:from>
    <xdr:to xmlns:xdr="http://schemas.openxmlformats.org/drawingml/2006/spreadsheetDrawing">
      <xdr:col>10</xdr:col>
      <xdr:colOff>165100</xdr:colOff>
      <xdr:row>96</xdr:row>
      <xdr:rowOff>98425</xdr:rowOff>
    </xdr:to>
    <xdr:sp macro="" textlink="">
      <xdr:nvSpPr>
        <xdr:cNvPr id="250" name="フローチャート: 判断 249"/>
        <xdr:cNvSpPr/>
      </xdr:nvSpPr>
      <xdr:spPr>
        <a:xfrm>
          <a:off x="1968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114935</xdr:rowOff>
    </xdr:from>
    <xdr:ext cx="534035" cy="259080"/>
    <xdr:sp macro="" textlink="">
      <xdr:nvSpPr>
        <xdr:cNvPr id="251" name="テキスト ボックス 250"/>
        <xdr:cNvSpPr txBox="1"/>
      </xdr:nvSpPr>
      <xdr:spPr>
        <a:xfrm>
          <a:off x="1751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100965</xdr:rowOff>
    </xdr:from>
    <xdr:to xmlns:xdr="http://schemas.openxmlformats.org/drawingml/2006/spreadsheetDrawing">
      <xdr:col>6</xdr:col>
      <xdr:colOff>38100</xdr:colOff>
      <xdr:row>96</xdr:row>
      <xdr:rowOff>31115</xdr:rowOff>
    </xdr:to>
    <xdr:sp macro="" textlink="">
      <xdr:nvSpPr>
        <xdr:cNvPr id="252" name="フローチャート: 判断 251"/>
        <xdr:cNvSpPr/>
      </xdr:nvSpPr>
      <xdr:spPr>
        <a:xfrm>
          <a:off x="10795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47625</xdr:rowOff>
    </xdr:from>
    <xdr:ext cx="534035" cy="259080"/>
    <xdr:sp macro="" textlink="">
      <xdr:nvSpPr>
        <xdr:cNvPr id="253" name="テキスト ボックス 252"/>
        <xdr:cNvSpPr txBox="1"/>
      </xdr:nvSpPr>
      <xdr:spPr>
        <a:xfrm>
          <a:off x="862965" y="1616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59" name="楕円 258"/>
        <xdr:cNvSpPr/>
      </xdr:nvSpPr>
      <xdr:spPr>
        <a:xfrm>
          <a:off x="45847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90805</xdr:rowOff>
    </xdr:from>
    <xdr:ext cx="534670" cy="258445"/>
    <xdr:sp macro="" textlink="">
      <xdr:nvSpPr>
        <xdr:cNvPr id="260" name="衛生費該当値テキスト"/>
        <xdr:cNvSpPr txBox="1"/>
      </xdr:nvSpPr>
      <xdr:spPr>
        <a:xfrm>
          <a:off x="4686300" y="16378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157480</xdr:rowOff>
    </xdr:from>
    <xdr:to xmlns:xdr="http://schemas.openxmlformats.org/drawingml/2006/spreadsheetDrawing">
      <xdr:col>20</xdr:col>
      <xdr:colOff>38100</xdr:colOff>
      <xdr:row>98</xdr:row>
      <xdr:rowOff>87630</xdr:rowOff>
    </xdr:to>
    <xdr:sp macro="" textlink="">
      <xdr:nvSpPr>
        <xdr:cNvPr id="261" name="楕円 260"/>
        <xdr:cNvSpPr/>
      </xdr:nvSpPr>
      <xdr:spPr>
        <a:xfrm>
          <a:off x="3746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78740</xdr:rowOff>
    </xdr:from>
    <xdr:ext cx="534035" cy="259080"/>
    <xdr:sp macro="" textlink="">
      <xdr:nvSpPr>
        <xdr:cNvPr id="262" name="テキスト ボックス 261"/>
        <xdr:cNvSpPr txBox="1"/>
      </xdr:nvSpPr>
      <xdr:spPr>
        <a:xfrm>
          <a:off x="3529965" y="1688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27940</xdr:rowOff>
    </xdr:from>
    <xdr:to xmlns:xdr="http://schemas.openxmlformats.org/drawingml/2006/spreadsheetDrawing">
      <xdr:col>15</xdr:col>
      <xdr:colOff>101600</xdr:colOff>
      <xdr:row>98</xdr:row>
      <xdr:rowOff>129540</xdr:rowOff>
    </xdr:to>
    <xdr:sp macro="" textlink="">
      <xdr:nvSpPr>
        <xdr:cNvPr id="263" name="楕円 262"/>
        <xdr:cNvSpPr/>
      </xdr:nvSpPr>
      <xdr:spPr>
        <a:xfrm>
          <a:off x="2857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120650</xdr:rowOff>
    </xdr:from>
    <xdr:ext cx="534035" cy="258445"/>
    <xdr:sp macro="" textlink="">
      <xdr:nvSpPr>
        <xdr:cNvPr id="264" name="テキスト ボックス 263"/>
        <xdr:cNvSpPr txBox="1"/>
      </xdr:nvSpPr>
      <xdr:spPr>
        <a:xfrm>
          <a:off x="2640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80010</xdr:rowOff>
    </xdr:from>
    <xdr:to xmlns:xdr="http://schemas.openxmlformats.org/drawingml/2006/spreadsheetDrawing">
      <xdr:col>10</xdr:col>
      <xdr:colOff>165100</xdr:colOff>
      <xdr:row>99</xdr:row>
      <xdr:rowOff>10160</xdr:rowOff>
    </xdr:to>
    <xdr:sp macro="" textlink="">
      <xdr:nvSpPr>
        <xdr:cNvPr id="265" name="楕円 264"/>
        <xdr:cNvSpPr/>
      </xdr:nvSpPr>
      <xdr:spPr>
        <a:xfrm>
          <a:off x="1968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1270</xdr:rowOff>
    </xdr:from>
    <xdr:ext cx="534035" cy="259080"/>
    <xdr:sp macro="" textlink="">
      <xdr:nvSpPr>
        <xdr:cNvPr id="266" name="テキスト ボックス 265"/>
        <xdr:cNvSpPr txBox="1"/>
      </xdr:nvSpPr>
      <xdr:spPr>
        <a:xfrm>
          <a:off x="1751965" y="1697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89535</xdr:rowOff>
    </xdr:from>
    <xdr:to xmlns:xdr="http://schemas.openxmlformats.org/drawingml/2006/spreadsheetDrawing">
      <xdr:col>6</xdr:col>
      <xdr:colOff>38100</xdr:colOff>
      <xdr:row>99</xdr:row>
      <xdr:rowOff>19685</xdr:rowOff>
    </xdr:to>
    <xdr:sp macro="" textlink="">
      <xdr:nvSpPr>
        <xdr:cNvPr id="267" name="楕円 266"/>
        <xdr:cNvSpPr/>
      </xdr:nvSpPr>
      <xdr:spPr>
        <a:xfrm>
          <a:off x="1079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10795</xdr:rowOff>
    </xdr:from>
    <xdr:ext cx="534035" cy="258445"/>
    <xdr:sp macro="" textlink="">
      <xdr:nvSpPr>
        <xdr:cNvPr id="268" name="テキスト ボックス 267"/>
        <xdr:cNvSpPr txBox="1"/>
      </xdr:nvSpPr>
      <xdr:spPr>
        <a:xfrm>
          <a:off x="862965" y="1698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7" name="テキスト ボックス 27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9" name="直線コネクタ 27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80" name="テキスト ボックス 279"/>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1" name="直線コネクタ 28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82" name="テキスト ボックス 281"/>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3"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4" name="テキスト ボックス 283"/>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5" name="直線コネクタ 28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6" name="テキスト ボックス 285"/>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7" name="直線コネクタ 28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8" name="テキスト ボックス 287"/>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0" name="テキスト ボックス 289"/>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26670</xdr:rowOff>
    </xdr:from>
    <xdr:to xmlns:xdr="http://schemas.openxmlformats.org/drawingml/2006/spreadsheetDrawing">
      <xdr:col>54</xdr:col>
      <xdr:colOff>189865</xdr:colOff>
      <xdr:row>39</xdr:row>
      <xdr:rowOff>44450</xdr:rowOff>
    </xdr:to>
    <xdr:cxnSp macro="">
      <xdr:nvCxnSpPr>
        <xdr:cNvPr id="292" name="直線コネクタ 291"/>
        <xdr:cNvCxnSpPr/>
      </xdr:nvCxnSpPr>
      <xdr:spPr>
        <a:xfrm flipV="1">
          <a:off x="10475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4" name="直線コネクタ 29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144780</xdr:rowOff>
    </xdr:from>
    <xdr:ext cx="469900" cy="258445"/>
    <xdr:sp macro="" textlink="">
      <xdr:nvSpPr>
        <xdr:cNvPr id="295" name="労働費最大値テキスト"/>
        <xdr:cNvSpPr txBox="1"/>
      </xdr:nvSpPr>
      <xdr:spPr>
        <a:xfrm>
          <a:off x="10528300" y="5116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26670</xdr:rowOff>
    </xdr:from>
    <xdr:to xmlns:xdr="http://schemas.openxmlformats.org/drawingml/2006/spreadsheetDrawing">
      <xdr:col>55</xdr:col>
      <xdr:colOff>88900</xdr:colOff>
      <xdr:row>31</xdr:row>
      <xdr:rowOff>26670</xdr:rowOff>
    </xdr:to>
    <xdr:cxnSp macro="">
      <xdr:nvCxnSpPr>
        <xdr:cNvPr id="296" name="直線コネクタ 295"/>
        <xdr:cNvCxnSpPr/>
      </xdr:nvCxnSpPr>
      <xdr:spPr>
        <a:xfrm>
          <a:off x="10388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78105</xdr:rowOff>
    </xdr:from>
    <xdr:to xmlns:xdr="http://schemas.openxmlformats.org/drawingml/2006/spreadsheetDrawing">
      <xdr:col>55</xdr:col>
      <xdr:colOff>0</xdr:colOff>
      <xdr:row>36</xdr:row>
      <xdr:rowOff>84455</xdr:rowOff>
    </xdr:to>
    <xdr:cxnSp macro="">
      <xdr:nvCxnSpPr>
        <xdr:cNvPr id="297" name="直線コネクタ 296"/>
        <xdr:cNvCxnSpPr/>
      </xdr:nvCxnSpPr>
      <xdr:spPr>
        <a:xfrm flipV="1">
          <a:off x="9639300" y="6250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43815</xdr:rowOff>
    </xdr:from>
    <xdr:ext cx="378460" cy="258445"/>
    <xdr:sp macro="" textlink="">
      <xdr:nvSpPr>
        <xdr:cNvPr id="298" name="労働費平均値テキスト"/>
        <xdr:cNvSpPr txBox="1"/>
      </xdr:nvSpPr>
      <xdr:spPr>
        <a:xfrm>
          <a:off x="10528300" y="63874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65405</xdr:rowOff>
    </xdr:from>
    <xdr:to xmlns:xdr="http://schemas.openxmlformats.org/drawingml/2006/spreadsheetDrawing">
      <xdr:col>55</xdr:col>
      <xdr:colOff>50800</xdr:colOff>
      <xdr:row>37</xdr:row>
      <xdr:rowOff>167005</xdr:rowOff>
    </xdr:to>
    <xdr:sp macro="" textlink="">
      <xdr:nvSpPr>
        <xdr:cNvPr id="299" name="フローチャート: 判断 298"/>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84455</xdr:rowOff>
    </xdr:from>
    <xdr:to xmlns:xdr="http://schemas.openxmlformats.org/drawingml/2006/spreadsheetDrawing">
      <xdr:col>50</xdr:col>
      <xdr:colOff>114300</xdr:colOff>
      <xdr:row>36</xdr:row>
      <xdr:rowOff>89535</xdr:rowOff>
    </xdr:to>
    <xdr:cxnSp macro="">
      <xdr:nvCxnSpPr>
        <xdr:cNvPr id="300" name="直線コネクタ 299"/>
        <xdr:cNvCxnSpPr/>
      </xdr:nvCxnSpPr>
      <xdr:spPr>
        <a:xfrm flipV="1">
          <a:off x="8750300" y="62566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12065</xdr:rowOff>
    </xdr:from>
    <xdr:to xmlns:xdr="http://schemas.openxmlformats.org/drawingml/2006/spreadsheetDrawing">
      <xdr:col>50</xdr:col>
      <xdr:colOff>165100</xdr:colOff>
      <xdr:row>38</xdr:row>
      <xdr:rowOff>113665</xdr:rowOff>
    </xdr:to>
    <xdr:sp macro="" textlink="">
      <xdr:nvSpPr>
        <xdr:cNvPr id="301" name="フローチャート: 判断 300"/>
        <xdr:cNvSpPr/>
      </xdr:nvSpPr>
      <xdr:spPr>
        <a:xfrm>
          <a:off x="9588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104775</xdr:rowOff>
    </xdr:from>
    <xdr:ext cx="378460" cy="259080"/>
    <xdr:sp macro="" textlink="">
      <xdr:nvSpPr>
        <xdr:cNvPr id="302" name="テキスト ボックス 301"/>
        <xdr:cNvSpPr txBox="1"/>
      </xdr:nvSpPr>
      <xdr:spPr>
        <a:xfrm>
          <a:off x="9450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89535</xdr:rowOff>
    </xdr:from>
    <xdr:to xmlns:xdr="http://schemas.openxmlformats.org/drawingml/2006/spreadsheetDrawing">
      <xdr:col>45</xdr:col>
      <xdr:colOff>177800</xdr:colOff>
      <xdr:row>36</xdr:row>
      <xdr:rowOff>93980</xdr:rowOff>
    </xdr:to>
    <xdr:cxnSp macro="">
      <xdr:nvCxnSpPr>
        <xdr:cNvPr id="303" name="直線コネクタ 302"/>
        <xdr:cNvCxnSpPr/>
      </xdr:nvCxnSpPr>
      <xdr:spPr>
        <a:xfrm flipV="1">
          <a:off x="7861300" y="6261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168910</xdr:rowOff>
    </xdr:from>
    <xdr:to xmlns:xdr="http://schemas.openxmlformats.org/drawingml/2006/spreadsheetDrawing">
      <xdr:col>46</xdr:col>
      <xdr:colOff>38100</xdr:colOff>
      <xdr:row>38</xdr:row>
      <xdr:rowOff>99060</xdr:rowOff>
    </xdr:to>
    <xdr:sp macro="" textlink="">
      <xdr:nvSpPr>
        <xdr:cNvPr id="304" name="フローチャート: 判断 303"/>
        <xdr:cNvSpPr/>
      </xdr:nvSpPr>
      <xdr:spPr>
        <a:xfrm>
          <a:off x="869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90170</xdr:rowOff>
    </xdr:from>
    <xdr:ext cx="378460" cy="259080"/>
    <xdr:sp macro="" textlink="">
      <xdr:nvSpPr>
        <xdr:cNvPr id="305" name="テキスト ボックス 304"/>
        <xdr:cNvSpPr txBox="1"/>
      </xdr:nvSpPr>
      <xdr:spPr>
        <a:xfrm>
          <a:off x="8561070" y="6605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93980</xdr:rowOff>
    </xdr:from>
    <xdr:to xmlns:xdr="http://schemas.openxmlformats.org/drawingml/2006/spreadsheetDrawing">
      <xdr:col>41</xdr:col>
      <xdr:colOff>50800</xdr:colOff>
      <xdr:row>36</xdr:row>
      <xdr:rowOff>96520</xdr:rowOff>
    </xdr:to>
    <xdr:cxnSp macro="">
      <xdr:nvCxnSpPr>
        <xdr:cNvPr id="306" name="直線コネクタ 305"/>
        <xdr:cNvCxnSpPr/>
      </xdr:nvCxnSpPr>
      <xdr:spPr>
        <a:xfrm flipV="1">
          <a:off x="6972300" y="6266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6985</xdr:rowOff>
    </xdr:from>
    <xdr:to xmlns:xdr="http://schemas.openxmlformats.org/drawingml/2006/spreadsheetDrawing">
      <xdr:col>41</xdr:col>
      <xdr:colOff>101600</xdr:colOff>
      <xdr:row>38</xdr:row>
      <xdr:rowOff>109220</xdr:rowOff>
    </xdr:to>
    <xdr:sp macro="" textlink="">
      <xdr:nvSpPr>
        <xdr:cNvPr id="307" name="フローチャート: 判断 306"/>
        <xdr:cNvSpPr/>
      </xdr:nvSpPr>
      <xdr:spPr>
        <a:xfrm>
          <a:off x="7810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99695</xdr:rowOff>
    </xdr:from>
    <xdr:ext cx="378460" cy="258445"/>
    <xdr:sp macro="" textlink="">
      <xdr:nvSpPr>
        <xdr:cNvPr id="308" name="テキスト ボックス 307"/>
        <xdr:cNvSpPr txBox="1"/>
      </xdr:nvSpPr>
      <xdr:spPr>
        <a:xfrm>
          <a:off x="7672070" y="66147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155575</xdr:rowOff>
    </xdr:from>
    <xdr:to xmlns:xdr="http://schemas.openxmlformats.org/drawingml/2006/spreadsheetDrawing">
      <xdr:col>36</xdr:col>
      <xdr:colOff>165100</xdr:colOff>
      <xdr:row>38</xdr:row>
      <xdr:rowOff>86360</xdr:rowOff>
    </xdr:to>
    <xdr:sp macro="" textlink="">
      <xdr:nvSpPr>
        <xdr:cNvPr id="309" name="フローチャート: 判断 308"/>
        <xdr:cNvSpPr/>
      </xdr:nvSpPr>
      <xdr:spPr>
        <a:xfrm>
          <a:off x="6921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76835</xdr:rowOff>
    </xdr:from>
    <xdr:ext cx="378460" cy="258445"/>
    <xdr:sp macro="" textlink="">
      <xdr:nvSpPr>
        <xdr:cNvPr id="310" name="テキスト ボックス 309"/>
        <xdr:cNvSpPr txBox="1"/>
      </xdr:nvSpPr>
      <xdr:spPr>
        <a:xfrm>
          <a:off x="6783070" y="6591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27305</xdr:rowOff>
    </xdr:from>
    <xdr:to xmlns:xdr="http://schemas.openxmlformats.org/drawingml/2006/spreadsheetDrawing">
      <xdr:col>55</xdr:col>
      <xdr:colOff>50800</xdr:colOff>
      <xdr:row>36</xdr:row>
      <xdr:rowOff>128905</xdr:rowOff>
    </xdr:to>
    <xdr:sp macro="" textlink="">
      <xdr:nvSpPr>
        <xdr:cNvPr id="316" name="楕円 315"/>
        <xdr:cNvSpPr/>
      </xdr:nvSpPr>
      <xdr:spPr>
        <a:xfrm>
          <a:off x="10426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50165</xdr:rowOff>
    </xdr:from>
    <xdr:ext cx="469900" cy="259080"/>
    <xdr:sp macro="" textlink="">
      <xdr:nvSpPr>
        <xdr:cNvPr id="317" name="労働費該当値テキスト"/>
        <xdr:cNvSpPr txBox="1"/>
      </xdr:nvSpPr>
      <xdr:spPr>
        <a:xfrm>
          <a:off x="10528300" y="605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33655</xdr:rowOff>
    </xdr:from>
    <xdr:to xmlns:xdr="http://schemas.openxmlformats.org/drawingml/2006/spreadsheetDrawing">
      <xdr:col>50</xdr:col>
      <xdr:colOff>165100</xdr:colOff>
      <xdr:row>36</xdr:row>
      <xdr:rowOff>135255</xdr:rowOff>
    </xdr:to>
    <xdr:sp macro="" textlink="">
      <xdr:nvSpPr>
        <xdr:cNvPr id="318" name="楕円 317"/>
        <xdr:cNvSpPr/>
      </xdr:nvSpPr>
      <xdr:spPr>
        <a:xfrm>
          <a:off x="958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151765</xdr:rowOff>
    </xdr:from>
    <xdr:ext cx="469265" cy="259080"/>
    <xdr:sp macro="" textlink="">
      <xdr:nvSpPr>
        <xdr:cNvPr id="319" name="テキスト ボックス 318"/>
        <xdr:cNvSpPr txBox="1"/>
      </xdr:nvSpPr>
      <xdr:spPr>
        <a:xfrm>
          <a:off x="9404350" y="598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38735</xdr:rowOff>
    </xdr:from>
    <xdr:to xmlns:xdr="http://schemas.openxmlformats.org/drawingml/2006/spreadsheetDrawing">
      <xdr:col>46</xdr:col>
      <xdr:colOff>38100</xdr:colOff>
      <xdr:row>36</xdr:row>
      <xdr:rowOff>140335</xdr:rowOff>
    </xdr:to>
    <xdr:sp macro="" textlink="">
      <xdr:nvSpPr>
        <xdr:cNvPr id="320" name="楕円 319"/>
        <xdr:cNvSpPr/>
      </xdr:nvSpPr>
      <xdr:spPr>
        <a:xfrm>
          <a:off x="8699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156845</xdr:rowOff>
    </xdr:from>
    <xdr:ext cx="469265" cy="258445"/>
    <xdr:sp macro="" textlink="">
      <xdr:nvSpPr>
        <xdr:cNvPr id="321" name="テキスト ボックス 320"/>
        <xdr:cNvSpPr txBox="1"/>
      </xdr:nvSpPr>
      <xdr:spPr>
        <a:xfrm>
          <a:off x="8515350" y="5986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43180</xdr:rowOff>
    </xdr:from>
    <xdr:to xmlns:xdr="http://schemas.openxmlformats.org/drawingml/2006/spreadsheetDrawing">
      <xdr:col>41</xdr:col>
      <xdr:colOff>101600</xdr:colOff>
      <xdr:row>36</xdr:row>
      <xdr:rowOff>144780</xdr:rowOff>
    </xdr:to>
    <xdr:sp macro="" textlink="">
      <xdr:nvSpPr>
        <xdr:cNvPr id="322" name="楕円 321"/>
        <xdr:cNvSpPr/>
      </xdr:nvSpPr>
      <xdr:spPr>
        <a:xfrm>
          <a:off x="781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161290</xdr:rowOff>
    </xdr:from>
    <xdr:ext cx="469265" cy="259080"/>
    <xdr:sp macro="" textlink="">
      <xdr:nvSpPr>
        <xdr:cNvPr id="323" name="テキスト ボックス 322"/>
        <xdr:cNvSpPr txBox="1"/>
      </xdr:nvSpPr>
      <xdr:spPr>
        <a:xfrm>
          <a:off x="7626350" y="5990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45720</xdr:rowOff>
    </xdr:from>
    <xdr:to xmlns:xdr="http://schemas.openxmlformats.org/drawingml/2006/spreadsheetDrawing">
      <xdr:col>36</xdr:col>
      <xdr:colOff>165100</xdr:colOff>
      <xdr:row>36</xdr:row>
      <xdr:rowOff>147320</xdr:rowOff>
    </xdr:to>
    <xdr:sp macro="" textlink="">
      <xdr:nvSpPr>
        <xdr:cNvPr id="324" name="楕円 323"/>
        <xdr:cNvSpPr/>
      </xdr:nvSpPr>
      <xdr:spPr>
        <a:xfrm>
          <a:off x="6921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163830</xdr:rowOff>
    </xdr:from>
    <xdr:ext cx="469265" cy="259080"/>
    <xdr:sp macro="" textlink="">
      <xdr:nvSpPr>
        <xdr:cNvPr id="325" name="テキスト ボックス 324"/>
        <xdr:cNvSpPr txBox="1"/>
      </xdr:nvSpPr>
      <xdr:spPr>
        <a:xfrm>
          <a:off x="6737350" y="599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4" name="テキスト ボックス 33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7" name="テキスト ボックス 336"/>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9" name="テキスト ボックス 338"/>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41" name="テキスト ボックス 340"/>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43" name="テキスト ボックス 342"/>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5" name="テキスト ボックス 344"/>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9525</xdr:rowOff>
    </xdr:from>
    <xdr:to xmlns:xdr="http://schemas.openxmlformats.org/drawingml/2006/spreadsheetDrawing">
      <xdr:col>54</xdr:col>
      <xdr:colOff>189865</xdr:colOff>
      <xdr:row>58</xdr:row>
      <xdr:rowOff>75565</xdr:rowOff>
    </xdr:to>
    <xdr:cxnSp macro="">
      <xdr:nvCxnSpPr>
        <xdr:cNvPr id="347" name="直線コネクタ 346"/>
        <xdr:cNvCxnSpPr/>
      </xdr:nvCxnSpPr>
      <xdr:spPr>
        <a:xfrm flipV="1">
          <a:off x="10475595" y="87534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469900" cy="258445"/>
    <xdr:sp macro="" textlink="">
      <xdr:nvSpPr>
        <xdr:cNvPr id="348" name="農林水産業費最小値テキスト"/>
        <xdr:cNvSpPr txBox="1"/>
      </xdr:nvSpPr>
      <xdr:spPr>
        <a:xfrm>
          <a:off x="10528300" y="10023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75565</xdr:rowOff>
    </xdr:from>
    <xdr:to xmlns:xdr="http://schemas.openxmlformats.org/drawingml/2006/spreadsheetDrawing">
      <xdr:col>55</xdr:col>
      <xdr:colOff>88900</xdr:colOff>
      <xdr:row>58</xdr:row>
      <xdr:rowOff>75565</xdr:rowOff>
    </xdr:to>
    <xdr:cxnSp macro="">
      <xdr:nvCxnSpPr>
        <xdr:cNvPr id="349" name="直線コネクタ 348"/>
        <xdr:cNvCxnSpPr/>
      </xdr:nvCxnSpPr>
      <xdr:spPr>
        <a:xfrm>
          <a:off x="10388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127635</xdr:rowOff>
    </xdr:from>
    <xdr:ext cx="534670" cy="259080"/>
    <xdr:sp macro="" textlink="">
      <xdr:nvSpPr>
        <xdr:cNvPr id="350" name="農林水産業費最大値テキスト"/>
        <xdr:cNvSpPr txBox="1"/>
      </xdr:nvSpPr>
      <xdr:spPr>
        <a:xfrm>
          <a:off x="10528300" y="8528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9525</xdr:rowOff>
    </xdr:from>
    <xdr:to xmlns:xdr="http://schemas.openxmlformats.org/drawingml/2006/spreadsheetDrawing">
      <xdr:col>55</xdr:col>
      <xdr:colOff>88900</xdr:colOff>
      <xdr:row>51</xdr:row>
      <xdr:rowOff>9525</xdr:rowOff>
    </xdr:to>
    <xdr:cxnSp macro="">
      <xdr:nvCxnSpPr>
        <xdr:cNvPr id="351" name="直線コネクタ 350"/>
        <xdr:cNvCxnSpPr/>
      </xdr:nvCxnSpPr>
      <xdr:spPr>
        <a:xfrm>
          <a:off x="10388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132080</xdr:rowOff>
    </xdr:from>
    <xdr:to xmlns:xdr="http://schemas.openxmlformats.org/drawingml/2006/spreadsheetDrawing">
      <xdr:col>55</xdr:col>
      <xdr:colOff>0</xdr:colOff>
      <xdr:row>55</xdr:row>
      <xdr:rowOff>8890</xdr:rowOff>
    </xdr:to>
    <xdr:cxnSp macro="">
      <xdr:nvCxnSpPr>
        <xdr:cNvPr id="352" name="直線コネクタ 351"/>
        <xdr:cNvCxnSpPr/>
      </xdr:nvCxnSpPr>
      <xdr:spPr>
        <a:xfrm flipV="1">
          <a:off x="9639300" y="921893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163830</xdr:rowOff>
    </xdr:from>
    <xdr:ext cx="534670" cy="259080"/>
    <xdr:sp macro="" textlink="">
      <xdr:nvSpPr>
        <xdr:cNvPr id="353" name="農林水産業費平均値テキスト"/>
        <xdr:cNvSpPr txBox="1"/>
      </xdr:nvSpPr>
      <xdr:spPr>
        <a:xfrm>
          <a:off x="10528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13970</xdr:rowOff>
    </xdr:from>
    <xdr:to xmlns:xdr="http://schemas.openxmlformats.org/drawingml/2006/spreadsheetDrawing">
      <xdr:col>55</xdr:col>
      <xdr:colOff>50800</xdr:colOff>
      <xdr:row>56</xdr:row>
      <xdr:rowOff>115570</xdr:rowOff>
    </xdr:to>
    <xdr:sp macro="" textlink="">
      <xdr:nvSpPr>
        <xdr:cNvPr id="354" name="フローチャート: 判断 353"/>
        <xdr:cNvSpPr/>
      </xdr:nvSpPr>
      <xdr:spPr>
        <a:xfrm>
          <a:off x="10426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163195</xdr:rowOff>
    </xdr:from>
    <xdr:to xmlns:xdr="http://schemas.openxmlformats.org/drawingml/2006/spreadsheetDrawing">
      <xdr:col>50</xdr:col>
      <xdr:colOff>114300</xdr:colOff>
      <xdr:row>55</xdr:row>
      <xdr:rowOff>8890</xdr:rowOff>
    </xdr:to>
    <xdr:cxnSp macro="">
      <xdr:nvCxnSpPr>
        <xdr:cNvPr id="355" name="直線コネクタ 354"/>
        <xdr:cNvCxnSpPr/>
      </xdr:nvCxnSpPr>
      <xdr:spPr>
        <a:xfrm>
          <a:off x="8750300" y="94214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119380</xdr:rowOff>
    </xdr:to>
    <xdr:sp macro="" textlink="">
      <xdr:nvSpPr>
        <xdr:cNvPr id="356" name="フローチャート: 判断 355"/>
        <xdr:cNvSpPr/>
      </xdr:nvSpPr>
      <xdr:spPr>
        <a:xfrm>
          <a:off x="9588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110490</xdr:rowOff>
    </xdr:from>
    <xdr:ext cx="534035" cy="258445"/>
    <xdr:sp macro="" textlink="">
      <xdr:nvSpPr>
        <xdr:cNvPr id="357" name="テキスト ボックス 356"/>
        <xdr:cNvSpPr txBox="1"/>
      </xdr:nvSpPr>
      <xdr:spPr>
        <a:xfrm>
          <a:off x="9371965" y="9883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155575</xdr:rowOff>
    </xdr:from>
    <xdr:to xmlns:xdr="http://schemas.openxmlformats.org/drawingml/2006/spreadsheetDrawing">
      <xdr:col>45</xdr:col>
      <xdr:colOff>177800</xdr:colOff>
      <xdr:row>54</xdr:row>
      <xdr:rowOff>163195</xdr:rowOff>
    </xdr:to>
    <xdr:cxnSp macro="">
      <xdr:nvCxnSpPr>
        <xdr:cNvPr id="358" name="直線コネクタ 357"/>
        <xdr:cNvCxnSpPr/>
      </xdr:nvCxnSpPr>
      <xdr:spPr>
        <a:xfrm>
          <a:off x="7861300" y="9413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27305</xdr:rowOff>
    </xdr:from>
    <xdr:to xmlns:xdr="http://schemas.openxmlformats.org/drawingml/2006/spreadsheetDrawing">
      <xdr:col>46</xdr:col>
      <xdr:colOff>38100</xdr:colOff>
      <xdr:row>57</xdr:row>
      <xdr:rowOff>128905</xdr:rowOff>
    </xdr:to>
    <xdr:sp macro="" textlink="">
      <xdr:nvSpPr>
        <xdr:cNvPr id="359" name="フローチャート: 判断 358"/>
        <xdr:cNvSpPr/>
      </xdr:nvSpPr>
      <xdr:spPr>
        <a:xfrm>
          <a:off x="8699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120650</xdr:rowOff>
    </xdr:from>
    <xdr:ext cx="534035" cy="258445"/>
    <xdr:sp macro="" textlink="">
      <xdr:nvSpPr>
        <xdr:cNvPr id="360" name="テキスト ボックス 359"/>
        <xdr:cNvSpPr txBox="1"/>
      </xdr:nvSpPr>
      <xdr:spPr>
        <a:xfrm>
          <a:off x="8482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155575</xdr:rowOff>
    </xdr:from>
    <xdr:to xmlns:xdr="http://schemas.openxmlformats.org/drawingml/2006/spreadsheetDrawing">
      <xdr:col>41</xdr:col>
      <xdr:colOff>50800</xdr:colOff>
      <xdr:row>55</xdr:row>
      <xdr:rowOff>59690</xdr:rowOff>
    </xdr:to>
    <xdr:cxnSp macro="">
      <xdr:nvCxnSpPr>
        <xdr:cNvPr id="361" name="直線コネクタ 360"/>
        <xdr:cNvCxnSpPr/>
      </xdr:nvCxnSpPr>
      <xdr:spPr>
        <a:xfrm flipV="1">
          <a:off x="6972300" y="94138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170180</xdr:rowOff>
    </xdr:from>
    <xdr:to xmlns:xdr="http://schemas.openxmlformats.org/drawingml/2006/spreadsheetDrawing">
      <xdr:col>41</xdr:col>
      <xdr:colOff>101600</xdr:colOff>
      <xdr:row>57</xdr:row>
      <xdr:rowOff>100330</xdr:rowOff>
    </xdr:to>
    <xdr:sp macro="" textlink="">
      <xdr:nvSpPr>
        <xdr:cNvPr id="362" name="フローチャート: 判断 361"/>
        <xdr:cNvSpPr/>
      </xdr:nvSpPr>
      <xdr:spPr>
        <a:xfrm>
          <a:off x="7810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91440</xdr:rowOff>
    </xdr:from>
    <xdr:ext cx="534035" cy="259080"/>
    <xdr:sp macro="" textlink="">
      <xdr:nvSpPr>
        <xdr:cNvPr id="363" name="テキスト ボックス 362"/>
        <xdr:cNvSpPr txBox="1"/>
      </xdr:nvSpPr>
      <xdr:spPr>
        <a:xfrm>
          <a:off x="7593965" y="986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4" name="フローチャート: 判断 363"/>
        <xdr:cNvSpPr/>
      </xdr:nvSpPr>
      <xdr:spPr>
        <a:xfrm>
          <a:off x="692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102870</xdr:rowOff>
    </xdr:from>
    <xdr:ext cx="534035" cy="259080"/>
    <xdr:sp macro="" textlink="">
      <xdr:nvSpPr>
        <xdr:cNvPr id="365" name="テキスト ボックス 364"/>
        <xdr:cNvSpPr txBox="1"/>
      </xdr:nvSpPr>
      <xdr:spPr>
        <a:xfrm>
          <a:off x="6704965"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81280</xdr:rowOff>
    </xdr:from>
    <xdr:to xmlns:xdr="http://schemas.openxmlformats.org/drawingml/2006/spreadsheetDrawing">
      <xdr:col>55</xdr:col>
      <xdr:colOff>50800</xdr:colOff>
      <xdr:row>54</xdr:row>
      <xdr:rowOff>11430</xdr:rowOff>
    </xdr:to>
    <xdr:sp macro="" textlink="">
      <xdr:nvSpPr>
        <xdr:cNvPr id="371" name="楕円 370"/>
        <xdr:cNvSpPr/>
      </xdr:nvSpPr>
      <xdr:spPr>
        <a:xfrm>
          <a:off x="10426700" y="916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104140</xdr:rowOff>
    </xdr:from>
    <xdr:ext cx="534670" cy="259080"/>
    <xdr:sp macro="" textlink="">
      <xdr:nvSpPr>
        <xdr:cNvPr id="372" name="農林水産業費該当値テキスト"/>
        <xdr:cNvSpPr txBox="1"/>
      </xdr:nvSpPr>
      <xdr:spPr>
        <a:xfrm>
          <a:off x="10528300" y="9019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129540</xdr:rowOff>
    </xdr:from>
    <xdr:to xmlns:xdr="http://schemas.openxmlformats.org/drawingml/2006/spreadsheetDrawing">
      <xdr:col>50</xdr:col>
      <xdr:colOff>165100</xdr:colOff>
      <xdr:row>55</xdr:row>
      <xdr:rowOff>59690</xdr:rowOff>
    </xdr:to>
    <xdr:sp macro="" textlink="">
      <xdr:nvSpPr>
        <xdr:cNvPr id="373" name="楕円 372"/>
        <xdr:cNvSpPr/>
      </xdr:nvSpPr>
      <xdr:spPr>
        <a:xfrm>
          <a:off x="9588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76200</xdr:rowOff>
    </xdr:from>
    <xdr:ext cx="534035" cy="258445"/>
    <xdr:sp macro="" textlink="">
      <xdr:nvSpPr>
        <xdr:cNvPr id="374" name="テキスト ボックス 373"/>
        <xdr:cNvSpPr txBox="1"/>
      </xdr:nvSpPr>
      <xdr:spPr>
        <a:xfrm>
          <a:off x="9371965" y="9163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112395</xdr:rowOff>
    </xdr:from>
    <xdr:to xmlns:xdr="http://schemas.openxmlformats.org/drawingml/2006/spreadsheetDrawing">
      <xdr:col>46</xdr:col>
      <xdr:colOff>38100</xdr:colOff>
      <xdr:row>55</xdr:row>
      <xdr:rowOff>42545</xdr:rowOff>
    </xdr:to>
    <xdr:sp macro="" textlink="">
      <xdr:nvSpPr>
        <xdr:cNvPr id="375" name="楕円 374"/>
        <xdr:cNvSpPr/>
      </xdr:nvSpPr>
      <xdr:spPr>
        <a:xfrm>
          <a:off x="8699500" y="93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59055</xdr:rowOff>
    </xdr:from>
    <xdr:ext cx="534035" cy="259080"/>
    <xdr:sp macro="" textlink="">
      <xdr:nvSpPr>
        <xdr:cNvPr id="376" name="テキスト ボックス 375"/>
        <xdr:cNvSpPr txBox="1"/>
      </xdr:nvSpPr>
      <xdr:spPr>
        <a:xfrm>
          <a:off x="8482965" y="9145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104775</xdr:rowOff>
    </xdr:from>
    <xdr:to xmlns:xdr="http://schemas.openxmlformats.org/drawingml/2006/spreadsheetDrawing">
      <xdr:col>41</xdr:col>
      <xdr:colOff>101600</xdr:colOff>
      <xdr:row>55</xdr:row>
      <xdr:rowOff>34925</xdr:rowOff>
    </xdr:to>
    <xdr:sp macro="" textlink="">
      <xdr:nvSpPr>
        <xdr:cNvPr id="377" name="楕円 376"/>
        <xdr:cNvSpPr/>
      </xdr:nvSpPr>
      <xdr:spPr>
        <a:xfrm>
          <a:off x="78105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52070</xdr:rowOff>
    </xdr:from>
    <xdr:ext cx="534035" cy="258445"/>
    <xdr:sp macro="" textlink="">
      <xdr:nvSpPr>
        <xdr:cNvPr id="378" name="テキスト ボックス 377"/>
        <xdr:cNvSpPr txBox="1"/>
      </xdr:nvSpPr>
      <xdr:spPr>
        <a:xfrm>
          <a:off x="7593965" y="9138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8890</xdr:rowOff>
    </xdr:from>
    <xdr:to xmlns:xdr="http://schemas.openxmlformats.org/drawingml/2006/spreadsheetDrawing">
      <xdr:col>36</xdr:col>
      <xdr:colOff>165100</xdr:colOff>
      <xdr:row>55</xdr:row>
      <xdr:rowOff>110490</xdr:rowOff>
    </xdr:to>
    <xdr:sp macro="" textlink="">
      <xdr:nvSpPr>
        <xdr:cNvPr id="379" name="楕円 378"/>
        <xdr:cNvSpPr/>
      </xdr:nvSpPr>
      <xdr:spPr>
        <a:xfrm>
          <a:off x="6921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127000</xdr:rowOff>
    </xdr:from>
    <xdr:ext cx="534035" cy="259080"/>
    <xdr:sp macro="" textlink="">
      <xdr:nvSpPr>
        <xdr:cNvPr id="380" name="テキスト ボックス 379"/>
        <xdr:cNvSpPr txBox="1"/>
      </xdr:nvSpPr>
      <xdr:spPr>
        <a:xfrm>
          <a:off x="6704965" y="9213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2" name="テキスト ボックス 39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6" name="テキスト ボックス 395"/>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2" name="テキスト ボックス 401"/>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16510</xdr:rowOff>
    </xdr:from>
    <xdr:to xmlns:xdr="http://schemas.openxmlformats.org/drawingml/2006/spreadsheetDrawing">
      <xdr:col>54</xdr:col>
      <xdr:colOff>189865</xdr:colOff>
      <xdr:row>78</xdr:row>
      <xdr:rowOff>146685</xdr:rowOff>
    </xdr:to>
    <xdr:cxnSp macro="">
      <xdr:nvCxnSpPr>
        <xdr:cNvPr id="404" name="直線コネクタ 403"/>
        <xdr:cNvCxnSpPr/>
      </xdr:nvCxnSpPr>
      <xdr:spPr>
        <a:xfrm flipV="1">
          <a:off x="10475595" y="1201801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150495</xdr:rowOff>
    </xdr:from>
    <xdr:ext cx="469900" cy="259080"/>
    <xdr:sp macro="" textlink="">
      <xdr:nvSpPr>
        <xdr:cNvPr id="405" name="商工費最小値テキスト"/>
        <xdr:cNvSpPr txBox="1"/>
      </xdr:nvSpPr>
      <xdr:spPr>
        <a:xfrm>
          <a:off x="10528300" y="13523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146685</xdr:rowOff>
    </xdr:from>
    <xdr:to xmlns:xdr="http://schemas.openxmlformats.org/drawingml/2006/spreadsheetDrawing">
      <xdr:col>55</xdr:col>
      <xdr:colOff>88900</xdr:colOff>
      <xdr:row>78</xdr:row>
      <xdr:rowOff>146685</xdr:rowOff>
    </xdr:to>
    <xdr:cxnSp macro="">
      <xdr:nvCxnSpPr>
        <xdr:cNvPr id="406" name="直線コネクタ 405"/>
        <xdr:cNvCxnSpPr/>
      </xdr:nvCxnSpPr>
      <xdr:spPr>
        <a:xfrm>
          <a:off x="10388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134620</xdr:rowOff>
    </xdr:from>
    <xdr:ext cx="534670" cy="258445"/>
    <xdr:sp macro="" textlink="">
      <xdr:nvSpPr>
        <xdr:cNvPr id="407" name="商工費最大値テキスト"/>
        <xdr:cNvSpPr txBox="1"/>
      </xdr:nvSpPr>
      <xdr:spPr>
        <a:xfrm>
          <a:off x="10528300" y="11793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16510</xdr:rowOff>
    </xdr:from>
    <xdr:to xmlns:xdr="http://schemas.openxmlformats.org/drawingml/2006/spreadsheetDrawing">
      <xdr:col>55</xdr:col>
      <xdr:colOff>88900</xdr:colOff>
      <xdr:row>70</xdr:row>
      <xdr:rowOff>16510</xdr:rowOff>
    </xdr:to>
    <xdr:cxnSp macro="">
      <xdr:nvCxnSpPr>
        <xdr:cNvPr id="408" name="直線コネクタ 407"/>
        <xdr:cNvCxnSpPr/>
      </xdr:nvCxnSpPr>
      <xdr:spPr>
        <a:xfrm>
          <a:off x="10388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64770</xdr:rowOff>
    </xdr:from>
    <xdr:to xmlns:xdr="http://schemas.openxmlformats.org/drawingml/2006/spreadsheetDrawing">
      <xdr:col>55</xdr:col>
      <xdr:colOff>0</xdr:colOff>
      <xdr:row>71</xdr:row>
      <xdr:rowOff>157480</xdr:rowOff>
    </xdr:to>
    <xdr:cxnSp macro="">
      <xdr:nvCxnSpPr>
        <xdr:cNvPr id="409" name="直線コネクタ 408"/>
        <xdr:cNvCxnSpPr/>
      </xdr:nvCxnSpPr>
      <xdr:spPr>
        <a:xfrm>
          <a:off x="9639300" y="12066270"/>
          <a:ext cx="8382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3810</xdr:rowOff>
    </xdr:from>
    <xdr:to xmlns:xdr="http://schemas.openxmlformats.org/drawingml/2006/spreadsheetDrawing">
      <xdr:col>55</xdr:col>
      <xdr:colOff>50800</xdr:colOff>
      <xdr:row>76</xdr:row>
      <xdr:rowOff>105410</xdr:rowOff>
    </xdr:to>
    <xdr:sp macro="" textlink="">
      <xdr:nvSpPr>
        <xdr:cNvPr id="411" name="フローチャート: 判断 410"/>
        <xdr:cNvSpPr/>
      </xdr:nvSpPr>
      <xdr:spPr>
        <a:xfrm>
          <a:off x="104267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69</xdr:row>
      <xdr:rowOff>148590</xdr:rowOff>
    </xdr:from>
    <xdr:to xmlns:xdr="http://schemas.openxmlformats.org/drawingml/2006/spreadsheetDrawing">
      <xdr:col>50</xdr:col>
      <xdr:colOff>114300</xdr:colOff>
      <xdr:row>70</xdr:row>
      <xdr:rowOff>64770</xdr:rowOff>
    </xdr:to>
    <xdr:cxnSp macro="">
      <xdr:nvCxnSpPr>
        <xdr:cNvPr id="412" name="直線コネクタ 411"/>
        <xdr:cNvCxnSpPr/>
      </xdr:nvCxnSpPr>
      <xdr:spPr>
        <a:xfrm>
          <a:off x="8750300" y="119786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82550</xdr:rowOff>
    </xdr:from>
    <xdr:to xmlns:xdr="http://schemas.openxmlformats.org/drawingml/2006/spreadsheetDrawing">
      <xdr:col>50</xdr:col>
      <xdr:colOff>165100</xdr:colOff>
      <xdr:row>77</xdr:row>
      <xdr:rowOff>12700</xdr:rowOff>
    </xdr:to>
    <xdr:sp macro="" textlink="">
      <xdr:nvSpPr>
        <xdr:cNvPr id="413" name="フローチャート: 判断 412"/>
        <xdr:cNvSpPr/>
      </xdr:nvSpPr>
      <xdr:spPr>
        <a:xfrm>
          <a:off x="9588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3810</xdr:rowOff>
    </xdr:from>
    <xdr:ext cx="534035" cy="259080"/>
    <xdr:sp macro="" textlink="">
      <xdr:nvSpPr>
        <xdr:cNvPr id="414" name="テキスト ボックス 413"/>
        <xdr:cNvSpPr txBox="1"/>
      </xdr:nvSpPr>
      <xdr:spPr>
        <a:xfrm>
          <a:off x="9371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69</xdr:row>
      <xdr:rowOff>148590</xdr:rowOff>
    </xdr:from>
    <xdr:to xmlns:xdr="http://schemas.openxmlformats.org/drawingml/2006/spreadsheetDrawing">
      <xdr:col>45</xdr:col>
      <xdr:colOff>177800</xdr:colOff>
      <xdr:row>69</xdr:row>
      <xdr:rowOff>149225</xdr:rowOff>
    </xdr:to>
    <xdr:cxnSp macro="">
      <xdr:nvCxnSpPr>
        <xdr:cNvPr id="415" name="直線コネクタ 414"/>
        <xdr:cNvCxnSpPr/>
      </xdr:nvCxnSpPr>
      <xdr:spPr>
        <a:xfrm flipV="1">
          <a:off x="7861300" y="11978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5080</xdr:rowOff>
    </xdr:to>
    <xdr:sp macro="" textlink="">
      <xdr:nvSpPr>
        <xdr:cNvPr id="416" name="フローチャート: 判断 415"/>
        <xdr:cNvSpPr/>
      </xdr:nvSpPr>
      <xdr:spPr>
        <a:xfrm>
          <a:off x="8699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167640</xdr:rowOff>
    </xdr:from>
    <xdr:ext cx="469265" cy="258445"/>
    <xdr:sp macro="" textlink="">
      <xdr:nvSpPr>
        <xdr:cNvPr id="417" name="テキスト ボックス 416"/>
        <xdr:cNvSpPr txBox="1"/>
      </xdr:nvSpPr>
      <xdr:spPr>
        <a:xfrm>
          <a:off x="8515350" y="13369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69</xdr:row>
      <xdr:rowOff>149225</xdr:rowOff>
    </xdr:from>
    <xdr:to xmlns:xdr="http://schemas.openxmlformats.org/drawingml/2006/spreadsheetDrawing">
      <xdr:col>41</xdr:col>
      <xdr:colOff>50800</xdr:colOff>
      <xdr:row>70</xdr:row>
      <xdr:rowOff>59690</xdr:rowOff>
    </xdr:to>
    <xdr:cxnSp macro="">
      <xdr:nvCxnSpPr>
        <xdr:cNvPr id="418" name="直線コネクタ 417"/>
        <xdr:cNvCxnSpPr/>
      </xdr:nvCxnSpPr>
      <xdr:spPr>
        <a:xfrm flipV="1">
          <a:off x="6972300" y="11979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79375</xdr:rowOff>
    </xdr:from>
    <xdr:to xmlns:xdr="http://schemas.openxmlformats.org/drawingml/2006/spreadsheetDrawing">
      <xdr:col>41</xdr:col>
      <xdr:colOff>101600</xdr:colOff>
      <xdr:row>78</xdr:row>
      <xdr:rowOff>9525</xdr:rowOff>
    </xdr:to>
    <xdr:sp macro="" textlink="">
      <xdr:nvSpPr>
        <xdr:cNvPr id="419" name="フローチャート: 判断 418"/>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635</xdr:rowOff>
    </xdr:from>
    <xdr:ext cx="469265" cy="259080"/>
    <xdr:sp macro="" textlink="">
      <xdr:nvSpPr>
        <xdr:cNvPr id="420" name="テキスト ボックス 419"/>
        <xdr:cNvSpPr txBox="1"/>
      </xdr:nvSpPr>
      <xdr:spPr>
        <a:xfrm>
          <a:off x="7626350" y="13373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104140</xdr:rowOff>
    </xdr:from>
    <xdr:to xmlns:xdr="http://schemas.openxmlformats.org/drawingml/2006/spreadsheetDrawing">
      <xdr:col>36</xdr:col>
      <xdr:colOff>165100</xdr:colOff>
      <xdr:row>78</xdr:row>
      <xdr:rowOff>34290</xdr:rowOff>
    </xdr:to>
    <xdr:sp macro="" textlink="">
      <xdr:nvSpPr>
        <xdr:cNvPr id="421" name="フローチャート: 判断 420"/>
        <xdr:cNvSpPr/>
      </xdr:nvSpPr>
      <xdr:spPr>
        <a:xfrm>
          <a:off x="6921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25400</xdr:rowOff>
    </xdr:from>
    <xdr:ext cx="469265" cy="259080"/>
    <xdr:sp macro="" textlink="">
      <xdr:nvSpPr>
        <xdr:cNvPr id="422" name="テキスト ボックス 421"/>
        <xdr:cNvSpPr txBox="1"/>
      </xdr:nvSpPr>
      <xdr:spPr>
        <a:xfrm>
          <a:off x="6737350" y="1339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106680</xdr:rowOff>
    </xdr:from>
    <xdr:to xmlns:xdr="http://schemas.openxmlformats.org/drawingml/2006/spreadsheetDrawing">
      <xdr:col>55</xdr:col>
      <xdr:colOff>50800</xdr:colOff>
      <xdr:row>72</xdr:row>
      <xdr:rowOff>36830</xdr:rowOff>
    </xdr:to>
    <xdr:sp macro="" textlink="">
      <xdr:nvSpPr>
        <xdr:cNvPr id="428" name="楕円 427"/>
        <xdr:cNvSpPr/>
      </xdr:nvSpPr>
      <xdr:spPr>
        <a:xfrm>
          <a:off x="10426700"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129540</xdr:rowOff>
    </xdr:from>
    <xdr:ext cx="534670" cy="259080"/>
    <xdr:sp macro="" textlink="">
      <xdr:nvSpPr>
        <xdr:cNvPr id="429" name="商工費該当値テキスト"/>
        <xdr:cNvSpPr txBox="1"/>
      </xdr:nvSpPr>
      <xdr:spPr>
        <a:xfrm>
          <a:off x="10528300" y="1213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13970</xdr:rowOff>
    </xdr:from>
    <xdr:to xmlns:xdr="http://schemas.openxmlformats.org/drawingml/2006/spreadsheetDrawing">
      <xdr:col>50</xdr:col>
      <xdr:colOff>165100</xdr:colOff>
      <xdr:row>70</xdr:row>
      <xdr:rowOff>115570</xdr:rowOff>
    </xdr:to>
    <xdr:sp macro="" textlink="">
      <xdr:nvSpPr>
        <xdr:cNvPr id="430" name="楕円 429"/>
        <xdr:cNvSpPr/>
      </xdr:nvSpPr>
      <xdr:spPr>
        <a:xfrm>
          <a:off x="9588500" y="12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68</xdr:row>
      <xdr:rowOff>132080</xdr:rowOff>
    </xdr:from>
    <xdr:ext cx="534035" cy="258445"/>
    <xdr:sp macro="" textlink="">
      <xdr:nvSpPr>
        <xdr:cNvPr id="431" name="テキスト ボックス 430"/>
        <xdr:cNvSpPr txBox="1"/>
      </xdr:nvSpPr>
      <xdr:spPr>
        <a:xfrm>
          <a:off x="9371965" y="11790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69</xdr:row>
      <xdr:rowOff>97790</xdr:rowOff>
    </xdr:from>
    <xdr:to xmlns:xdr="http://schemas.openxmlformats.org/drawingml/2006/spreadsheetDrawing">
      <xdr:col>46</xdr:col>
      <xdr:colOff>38100</xdr:colOff>
      <xdr:row>70</xdr:row>
      <xdr:rowOff>27940</xdr:rowOff>
    </xdr:to>
    <xdr:sp macro="" textlink="">
      <xdr:nvSpPr>
        <xdr:cNvPr id="432" name="楕円 431"/>
        <xdr:cNvSpPr/>
      </xdr:nvSpPr>
      <xdr:spPr>
        <a:xfrm>
          <a:off x="8699500" y="119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68</xdr:row>
      <xdr:rowOff>44450</xdr:rowOff>
    </xdr:from>
    <xdr:ext cx="534035" cy="259080"/>
    <xdr:sp macro="" textlink="">
      <xdr:nvSpPr>
        <xdr:cNvPr id="433" name="テキスト ボックス 432"/>
        <xdr:cNvSpPr txBox="1"/>
      </xdr:nvSpPr>
      <xdr:spPr>
        <a:xfrm>
          <a:off x="8482965" y="1170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69</xdr:row>
      <xdr:rowOff>98425</xdr:rowOff>
    </xdr:from>
    <xdr:to xmlns:xdr="http://schemas.openxmlformats.org/drawingml/2006/spreadsheetDrawing">
      <xdr:col>41</xdr:col>
      <xdr:colOff>101600</xdr:colOff>
      <xdr:row>70</xdr:row>
      <xdr:rowOff>29210</xdr:rowOff>
    </xdr:to>
    <xdr:sp macro="" textlink="">
      <xdr:nvSpPr>
        <xdr:cNvPr id="434" name="楕円 433"/>
        <xdr:cNvSpPr/>
      </xdr:nvSpPr>
      <xdr:spPr>
        <a:xfrm>
          <a:off x="7810500" y="11928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68</xdr:row>
      <xdr:rowOff>45085</xdr:rowOff>
    </xdr:from>
    <xdr:ext cx="534035" cy="258445"/>
    <xdr:sp macro="" textlink="">
      <xdr:nvSpPr>
        <xdr:cNvPr id="435" name="テキスト ボックス 434"/>
        <xdr:cNvSpPr txBox="1"/>
      </xdr:nvSpPr>
      <xdr:spPr>
        <a:xfrm>
          <a:off x="7593965" y="11703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70</xdr:row>
      <xdr:rowOff>8890</xdr:rowOff>
    </xdr:from>
    <xdr:to xmlns:xdr="http://schemas.openxmlformats.org/drawingml/2006/spreadsheetDrawing">
      <xdr:col>36</xdr:col>
      <xdr:colOff>165100</xdr:colOff>
      <xdr:row>70</xdr:row>
      <xdr:rowOff>110490</xdr:rowOff>
    </xdr:to>
    <xdr:sp macro="" textlink="">
      <xdr:nvSpPr>
        <xdr:cNvPr id="436" name="楕円 435"/>
        <xdr:cNvSpPr/>
      </xdr:nvSpPr>
      <xdr:spPr>
        <a:xfrm>
          <a:off x="6921500" y="120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68</xdr:row>
      <xdr:rowOff>127000</xdr:rowOff>
    </xdr:from>
    <xdr:ext cx="534035" cy="259080"/>
    <xdr:sp macro="" textlink="">
      <xdr:nvSpPr>
        <xdr:cNvPr id="437" name="テキスト ボックス 436"/>
        <xdr:cNvSpPr txBox="1"/>
      </xdr:nvSpPr>
      <xdr:spPr>
        <a:xfrm>
          <a:off x="6704965" y="1178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8" name="テキスト ボックス 447"/>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4" name="テキスト ボックス 453"/>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8" name="テキスト ボックス 45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132080</xdr:rowOff>
    </xdr:from>
    <xdr:to xmlns:xdr="http://schemas.openxmlformats.org/drawingml/2006/spreadsheetDrawing">
      <xdr:col>54</xdr:col>
      <xdr:colOff>189865</xdr:colOff>
      <xdr:row>99</xdr:row>
      <xdr:rowOff>69850</xdr:rowOff>
    </xdr:to>
    <xdr:cxnSp macro="">
      <xdr:nvCxnSpPr>
        <xdr:cNvPr id="462" name="直線コネクタ 461"/>
        <xdr:cNvCxnSpPr/>
      </xdr:nvCxnSpPr>
      <xdr:spPr>
        <a:xfrm flipV="1">
          <a:off x="10475595" y="157340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3"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4" name="直線コネクタ 463"/>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78740</xdr:rowOff>
    </xdr:from>
    <xdr:ext cx="534670" cy="259080"/>
    <xdr:sp macro="" textlink="">
      <xdr:nvSpPr>
        <xdr:cNvPr id="465" name="土木費最大値テキスト"/>
        <xdr:cNvSpPr txBox="1"/>
      </xdr:nvSpPr>
      <xdr:spPr>
        <a:xfrm>
          <a:off x="10528300" y="1550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87,408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132080</xdr:rowOff>
    </xdr:from>
    <xdr:to xmlns:xdr="http://schemas.openxmlformats.org/drawingml/2006/spreadsheetDrawing">
      <xdr:col>55</xdr:col>
      <xdr:colOff>88900</xdr:colOff>
      <xdr:row>91</xdr:row>
      <xdr:rowOff>132080</xdr:rowOff>
    </xdr:to>
    <xdr:cxnSp macro="">
      <xdr:nvCxnSpPr>
        <xdr:cNvPr id="466" name="直線コネクタ 465"/>
        <xdr:cNvCxnSpPr/>
      </xdr:nvCxnSpPr>
      <xdr:spPr>
        <a:xfrm>
          <a:off x="10388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111760</xdr:rowOff>
    </xdr:from>
    <xdr:to xmlns:xdr="http://schemas.openxmlformats.org/drawingml/2006/spreadsheetDrawing">
      <xdr:col>55</xdr:col>
      <xdr:colOff>0</xdr:colOff>
      <xdr:row>93</xdr:row>
      <xdr:rowOff>122555</xdr:rowOff>
    </xdr:to>
    <xdr:cxnSp macro="">
      <xdr:nvCxnSpPr>
        <xdr:cNvPr id="467" name="直線コネクタ 466"/>
        <xdr:cNvCxnSpPr/>
      </xdr:nvCxnSpPr>
      <xdr:spPr>
        <a:xfrm>
          <a:off x="9639300" y="160566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60325</xdr:rowOff>
    </xdr:from>
    <xdr:ext cx="534670" cy="259080"/>
    <xdr:sp macro="" textlink="">
      <xdr:nvSpPr>
        <xdr:cNvPr id="468" name="土木費平均値テキスト"/>
        <xdr:cNvSpPr txBox="1"/>
      </xdr:nvSpPr>
      <xdr:spPr>
        <a:xfrm>
          <a:off x="10528300" y="1651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81915</xdr:rowOff>
    </xdr:from>
    <xdr:to xmlns:xdr="http://schemas.openxmlformats.org/drawingml/2006/spreadsheetDrawing">
      <xdr:col>55</xdr:col>
      <xdr:colOff>50800</xdr:colOff>
      <xdr:row>97</xdr:row>
      <xdr:rowOff>12065</xdr:rowOff>
    </xdr:to>
    <xdr:sp macro="" textlink="">
      <xdr:nvSpPr>
        <xdr:cNvPr id="469" name="フローチャート: 判断 468"/>
        <xdr:cNvSpPr/>
      </xdr:nvSpPr>
      <xdr:spPr>
        <a:xfrm>
          <a:off x="10426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111760</xdr:rowOff>
    </xdr:from>
    <xdr:to xmlns:xdr="http://schemas.openxmlformats.org/drawingml/2006/spreadsheetDrawing">
      <xdr:col>50</xdr:col>
      <xdr:colOff>114300</xdr:colOff>
      <xdr:row>95</xdr:row>
      <xdr:rowOff>53340</xdr:rowOff>
    </xdr:to>
    <xdr:cxnSp macro="">
      <xdr:nvCxnSpPr>
        <xdr:cNvPr id="470" name="直線コネクタ 469"/>
        <xdr:cNvCxnSpPr/>
      </xdr:nvCxnSpPr>
      <xdr:spPr>
        <a:xfrm flipV="1">
          <a:off x="8750300" y="1605661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128270</xdr:rowOff>
    </xdr:from>
    <xdr:to xmlns:xdr="http://schemas.openxmlformats.org/drawingml/2006/spreadsheetDrawing">
      <xdr:col>50</xdr:col>
      <xdr:colOff>165100</xdr:colOff>
      <xdr:row>97</xdr:row>
      <xdr:rowOff>58420</xdr:rowOff>
    </xdr:to>
    <xdr:sp macro="" textlink="">
      <xdr:nvSpPr>
        <xdr:cNvPr id="471" name="フローチャート: 判断 470"/>
        <xdr:cNvSpPr/>
      </xdr:nvSpPr>
      <xdr:spPr>
        <a:xfrm>
          <a:off x="9588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49530</xdr:rowOff>
    </xdr:from>
    <xdr:ext cx="534035" cy="259080"/>
    <xdr:sp macro="" textlink="">
      <xdr:nvSpPr>
        <xdr:cNvPr id="472" name="テキスト ボックス 471"/>
        <xdr:cNvSpPr txBox="1"/>
      </xdr:nvSpPr>
      <xdr:spPr>
        <a:xfrm>
          <a:off x="9371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46990</xdr:rowOff>
    </xdr:from>
    <xdr:to xmlns:xdr="http://schemas.openxmlformats.org/drawingml/2006/spreadsheetDrawing">
      <xdr:col>45</xdr:col>
      <xdr:colOff>177800</xdr:colOff>
      <xdr:row>95</xdr:row>
      <xdr:rowOff>53340</xdr:rowOff>
    </xdr:to>
    <xdr:cxnSp macro="">
      <xdr:nvCxnSpPr>
        <xdr:cNvPr id="473" name="直線コネクタ 472"/>
        <xdr:cNvCxnSpPr/>
      </xdr:nvCxnSpPr>
      <xdr:spPr>
        <a:xfrm>
          <a:off x="7861300" y="1616329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146050</xdr:rowOff>
    </xdr:from>
    <xdr:to xmlns:xdr="http://schemas.openxmlformats.org/drawingml/2006/spreadsheetDrawing">
      <xdr:col>46</xdr:col>
      <xdr:colOff>38100</xdr:colOff>
      <xdr:row>97</xdr:row>
      <xdr:rowOff>76200</xdr:rowOff>
    </xdr:to>
    <xdr:sp macro="" textlink="">
      <xdr:nvSpPr>
        <xdr:cNvPr id="474" name="フローチャート: 判断 473"/>
        <xdr:cNvSpPr/>
      </xdr:nvSpPr>
      <xdr:spPr>
        <a:xfrm>
          <a:off x="8699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67310</xdr:rowOff>
    </xdr:from>
    <xdr:ext cx="534035" cy="259080"/>
    <xdr:sp macro="" textlink="">
      <xdr:nvSpPr>
        <xdr:cNvPr id="475" name="テキスト ボックス 474"/>
        <xdr:cNvSpPr txBox="1"/>
      </xdr:nvSpPr>
      <xdr:spPr>
        <a:xfrm>
          <a:off x="8482965" y="1669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46990</xdr:rowOff>
    </xdr:from>
    <xdr:to xmlns:xdr="http://schemas.openxmlformats.org/drawingml/2006/spreadsheetDrawing">
      <xdr:col>41</xdr:col>
      <xdr:colOff>50800</xdr:colOff>
      <xdr:row>94</xdr:row>
      <xdr:rowOff>104775</xdr:rowOff>
    </xdr:to>
    <xdr:cxnSp macro="">
      <xdr:nvCxnSpPr>
        <xdr:cNvPr id="476" name="直線コネクタ 475"/>
        <xdr:cNvCxnSpPr/>
      </xdr:nvCxnSpPr>
      <xdr:spPr>
        <a:xfrm flipV="1">
          <a:off x="6972300" y="161632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132080</xdr:rowOff>
    </xdr:from>
    <xdr:to xmlns:xdr="http://schemas.openxmlformats.org/drawingml/2006/spreadsheetDrawing">
      <xdr:col>41</xdr:col>
      <xdr:colOff>101600</xdr:colOff>
      <xdr:row>97</xdr:row>
      <xdr:rowOff>61595</xdr:rowOff>
    </xdr:to>
    <xdr:sp macro="" textlink="">
      <xdr:nvSpPr>
        <xdr:cNvPr id="477" name="フローチャート: 判断 476"/>
        <xdr:cNvSpPr/>
      </xdr:nvSpPr>
      <xdr:spPr>
        <a:xfrm>
          <a:off x="781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52705</xdr:rowOff>
    </xdr:from>
    <xdr:ext cx="534035" cy="258445"/>
    <xdr:sp macro="" textlink="">
      <xdr:nvSpPr>
        <xdr:cNvPr id="478" name="テキスト ボックス 477"/>
        <xdr:cNvSpPr txBox="1"/>
      </xdr:nvSpPr>
      <xdr:spPr>
        <a:xfrm>
          <a:off x="7593965" y="16683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109855</xdr:rowOff>
    </xdr:from>
    <xdr:to xmlns:xdr="http://schemas.openxmlformats.org/drawingml/2006/spreadsheetDrawing">
      <xdr:col>36</xdr:col>
      <xdr:colOff>165100</xdr:colOff>
      <xdr:row>97</xdr:row>
      <xdr:rowOff>40640</xdr:rowOff>
    </xdr:to>
    <xdr:sp macro="" textlink="">
      <xdr:nvSpPr>
        <xdr:cNvPr id="479" name="フローチャート: 判断 478"/>
        <xdr:cNvSpPr/>
      </xdr:nvSpPr>
      <xdr:spPr>
        <a:xfrm>
          <a:off x="6921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31750</xdr:rowOff>
    </xdr:from>
    <xdr:ext cx="534035" cy="258445"/>
    <xdr:sp macro="" textlink="">
      <xdr:nvSpPr>
        <xdr:cNvPr id="480" name="テキスト ボックス 479"/>
        <xdr:cNvSpPr txBox="1"/>
      </xdr:nvSpPr>
      <xdr:spPr>
        <a:xfrm>
          <a:off x="67049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71755</xdr:rowOff>
    </xdr:from>
    <xdr:to xmlns:xdr="http://schemas.openxmlformats.org/drawingml/2006/spreadsheetDrawing">
      <xdr:col>55</xdr:col>
      <xdr:colOff>50800</xdr:colOff>
      <xdr:row>94</xdr:row>
      <xdr:rowOff>1905</xdr:rowOff>
    </xdr:to>
    <xdr:sp macro="" textlink="">
      <xdr:nvSpPr>
        <xdr:cNvPr id="486" name="楕円 485"/>
        <xdr:cNvSpPr/>
      </xdr:nvSpPr>
      <xdr:spPr>
        <a:xfrm>
          <a:off x="104267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94615</xdr:rowOff>
    </xdr:from>
    <xdr:ext cx="534670" cy="259080"/>
    <xdr:sp macro="" textlink="">
      <xdr:nvSpPr>
        <xdr:cNvPr id="487" name="土木費該当値テキスト"/>
        <xdr:cNvSpPr txBox="1"/>
      </xdr:nvSpPr>
      <xdr:spPr>
        <a:xfrm>
          <a:off x="10528300" y="15868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60960</xdr:rowOff>
    </xdr:from>
    <xdr:to xmlns:xdr="http://schemas.openxmlformats.org/drawingml/2006/spreadsheetDrawing">
      <xdr:col>50</xdr:col>
      <xdr:colOff>165100</xdr:colOff>
      <xdr:row>93</xdr:row>
      <xdr:rowOff>162560</xdr:rowOff>
    </xdr:to>
    <xdr:sp macro="" textlink="">
      <xdr:nvSpPr>
        <xdr:cNvPr id="488" name="楕円 487"/>
        <xdr:cNvSpPr/>
      </xdr:nvSpPr>
      <xdr:spPr>
        <a:xfrm>
          <a:off x="958850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7620</xdr:rowOff>
    </xdr:from>
    <xdr:ext cx="534035" cy="258445"/>
    <xdr:sp macro="" textlink="">
      <xdr:nvSpPr>
        <xdr:cNvPr id="489" name="テキスト ボックス 488"/>
        <xdr:cNvSpPr txBox="1"/>
      </xdr:nvSpPr>
      <xdr:spPr>
        <a:xfrm>
          <a:off x="9371965" y="15781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2540</xdr:rowOff>
    </xdr:from>
    <xdr:to xmlns:xdr="http://schemas.openxmlformats.org/drawingml/2006/spreadsheetDrawing">
      <xdr:col>46</xdr:col>
      <xdr:colOff>38100</xdr:colOff>
      <xdr:row>95</xdr:row>
      <xdr:rowOff>104140</xdr:rowOff>
    </xdr:to>
    <xdr:sp macro="" textlink="">
      <xdr:nvSpPr>
        <xdr:cNvPr id="490" name="楕円 489"/>
        <xdr:cNvSpPr/>
      </xdr:nvSpPr>
      <xdr:spPr>
        <a:xfrm>
          <a:off x="8699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120650</xdr:rowOff>
    </xdr:from>
    <xdr:ext cx="534035" cy="258445"/>
    <xdr:sp macro="" textlink="">
      <xdr:nvSpPr>
        <xdr:cNvPr id="491" name="テキスト ボックス 490"/>
        <xdr:cNvSpPr txBox="1"/>
      </xdr:nvSpPr>
      <xdr:spPr>
        <a:xfrm>
          <a:off x="8482965" y="16065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167640</xdr:rowOff>
    </xdr:from>
    <xdr:to xmlns:xdr="http://schemas.openxmlformats.org/drawingml/2006/spreadsheetDrawing">
      <xdr:col>41</xdr:col>
      <xdr:colOff>101600</xdr:colOff>
      <xdr:row>94</xdr:row>
      <xdr:rowOff>97790</xdr:rowOff>
    </xdr:to>
    <xdr:sp macro="" textlink="">
      <xdr:nvSpPr>
        <xdr:cNvPr id="492" name="楕円 491"/>
        <xdr:cNvSpPr/>
      </xdr:nvSpPr>
      <xdr:spPr>
        <a:xfrm>
          <a:off x="781050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114300</xdr:rowOff>
    </xdr:from>
    <xdr:ext cx="534035" cy="259080"/>
    <xdr:sp macro="" textlink="">
      <xdr:nvSpPr>
        <xdr:cNvPr id="493" name="テキスト ボックス 492"/>
        <xdr:cNvSpPr txBox="1"/>
      </xdr:nvSpPr>
      <xdr:spPr>
        <a:xfrm>
          <a:off x="7593965" y="1588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53975</xdr:rowOff>
    </xdr:from>
    <xdr:to xmlns:xdr="http://schemas.openxmlformats.org/drawingml/2006/spreadsheetDrawing">
      <xdr:col>36</xdr:col>
      <xdr:colOff>165100</xdr:colOff>
      <xdr:row>94</xdr:row>
      <xdr:rowOff>155575</xdr:rowOff>
    </xdr:to>
    <xdr:sp macro="" textlink="">
      <xdr:nvSpPr>
        <xdr:cNvPr id="494" name="楕円 493"/>
        <xdr:cNvSpPr/>
      </xdr:nvSpPr>
      <xdr:spPr>
        <a:xfrm>
          <a:off x="6921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635</xdr:rowOff>
    </xdr:from>
    <xdr:ext cx="534035" cy="259080"/>
    <xdr:sp macro="" textlink="">
      <xdr:nvSpPr>
        <xdr:cNvPr id="495" name="テキスト ボックス 494"/>
        <xdr:cNvSpPr txBox="1"/>
      </xdr:nvSpPr>
      <xdr:spPr>
        <a:xfrm>
          <a:off x="6704965" y="15945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6" name="テキスト ボックス 505"/>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7" name="直線コネクタ 50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8" name="テキスト ボックス 507"/>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9" name="直線コネクタ 50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10" name="テキスト ボックス 509"/>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1" name="直線コネクタ 51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2" name="テキスト ボックス 511"/>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3" name="直線コネクタ 51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4" name="テキスト ボックス 513"/>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6" name="テキスト ボックス 515"/>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121920</xdr:rowOff>
    </xdr:from>
    <xdr:to xmlns:xdr="http://schemas.openxmlformats.org/drawingml/2006/spreadsheetDrawing">
      <xdr:col>85</xdr:col>
      <xdr:colOff>126365</xdr:colOff>
      <xdr:row>38</xdr:row>
      <xdr:rowOff>16510</xdr:rowOff>
    </xdr:to>
    <xdr:cxnSp macro="">
      <xdr:nvCxnSpPr>
        <xdr:cNvPr id="518" name="直線コネクタ 517"/>
        <xdr:cNvCxnSpPr/>
      </xdr:nvCxnSpPr>
      <xdr:spPr>
        <a:xfrm flipV="1">
          <a:off x="16317595" y="526542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20320</xdr:rowOff>
    </xdr:from>
    <xdr:ext cx="534670" cy="258445"/>
    <xdr:sp macro="" textlink="">
      <xdr:nvSpPr>
        <xdr:cNvPr id="519" name="消防費最小値テキスト"/>
        <xdr:cNvSpPr txBox="1"/>
      </xdr:nvSpPr>
      <xdr:spPr>
        <a:xfrm>
          <a:off x="16370300" y="653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16510</xdr:rowOff>
    </xdr:from>
    <xdr:to xmlns:xdr="http://schemas.openxmlformats.org/drawingml/2006/spreadsheetDrawing">
      <xdr:col>86</xdr:col>
      <xdr:colOff>25400</xdr:colOff>
      <xdr:row>38</xdr:row>
      <xdr:rowOff>16510</xdr:rowOff>
    </xdr:to>
    <xdr:cxnSp macro="">
      <xdr:nvCxnSpPr>
        <xdr:cNvPr id="520" name="直線コネクタ 519"/>
        <xdr:cNvCxnSpPr/>
      </xdr:nvCxnSpPr>
      <xdr:spPr>
        <a:xfrm>
          <a:off x="16230600" y="653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68580</xdr:rowOff>
    </xdr:from>
    <xdr:ext cx="534670" cy="259080"/>
    <xdr:sp macro="" textlink="">
      <xdr:nvSpPr>
        <xdr:cNvPr id="521" name="消防費最大値テキスト"/>
        <xdr:cNvSpPr txBox="1"/>
      </xdr:nvSpPr>
      <xdr:spPr>
        <a:xfrm>
          <a:off x="16370300" y="504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121920</xdr:rowOff>
    </xdr:from>
    <xdr:to xmlns:xdr="http://schemas.openxmlformats.org/drawingml/2006/spreadsheetDrawing">
      <xdr:col>86</xdr:col>
      <xdr:colOff>25400</xdr:colOff>
      <xdr:row>30</xdr:row>
      <xdr:rowOff>121920</xdr:rowOff>
    </xdr:to>
    <xdr:cxnSp macro="">
      <xdr:nvCxnSpPr>
        <xdr:cNvPr id="522" name="直線コネクタ 521"/>
        <xdr:cNvCxnSpPr/>
      </xdr:nvCxnSpPr>
      <xdr:spPr>
        <a:xfrm>
          <a:off x="16230600" y="526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71120</xdr:rowOff>
    </xdr:from>
    <xdr:to xmlns:xdr="http://schemas.openxmlformats.org/drawingml/2006/spreadsheetDrawing">
      <xdr:col>85</xdr:col>
      <xdr:colOff>127000</xdr:colOff>
      <xdr:row>37</xdr:row>
      <xdr:rowOff>33655</xdr:rowOff>
    </xdr:to>
    <xdr:cxnSp macro="">
      <xdr:nvCxnSpPr>
        <xdr:cNvPr id="523" name="直線コネクタ 522"/>
        <xdr:cNvCxnSpPr/>
      </xdr:nvCxnSpPr>
      <xdr:spPr>
        <a:xfrm>
          <a:off x="15481300" y="6071870"/>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53340</xdr:rowOff>
    </xdr:from>
    <xdr:ext cx="534670" cy="258445"/>
    <xdr:sp macro="" textlink="">
      <xdr:nvSpPr>
        <xdr:cNvPr id="524" name="消防費平均値テキスト"/>
        <xdr:cNvSpPr txBox="1"/>
      </xdr:nvSpPr>
      <xdr:spPr>
        <a:xfrm>
          <a:off x="16370300" y="6054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30480</xdr:rowOff>
    </xdr:from>
    <xdr:to xmlns:xdr="http://schemas.openxmlformats.org/drawingml/2006/spreadsheetDrawing">
      <xdr:col>85</xdr:col>
      <xdr:colOff>177800</xdr:colOff>
      <xdr:row>36</xdr:row>
      <xdr:rowOff>132080</xdr:rowOff>
    </xdr:to>
    <xdr:sp macro="" textlink="">
      <xdr:nvSpPr>
        <xdr:cNvPr id="525" name="フローチャート: 判断 524"/>
        <xdr:cNvSpPr/>
      </xdr:nvSpPr>
      <xdr:spPr>
        <a:xfrm>
          <a:off x="16268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71120</xdr:rowOff>
    </xdr:from>
    <xdr:to xmlns:xdr="http://schemas.openxmlformats.org/drawingml/2006/spreadsheetDrawing">
      <xdr:col>81</xdr:col>
      <xdr:colOff>50800</xdr:colOff>
      <xdr:row>37</xdr:row>
      <xdr:rowOff>1905</xdr:rowOff>
    </xdr:to>
    <xdr:cxnSp macro="">
      <xdr:nvCxnSpPr>
        <xdr:cNvPr id="526" name="直線コネクタ 525"/>
        <xdr:cNvCxnSpPr/>
      </xdr:nvCxnSpPr>
      <xdr:spPr>
        <a:xfrm flipV="1">
          <a:off x="14592300" y="607187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72390</xdr:rowOff>
    </xdr:from>
    <xdr:to xmlns:xdr="http://schemas.openxmlformats.org/drawingml/2006/spreadsheetDrawing">
      <xdr:col>81</xdr:col>
      <xdr:colOff>101600</xdr:colOff>
      <xdr:row>37</xdr:row>
      <xdr:rowOff>2540</xdr:rowOff>
    </xdr:to>
    <xdr:sp macro="" textlink="">
      <xdr:nvSpPr>
        <xdr:cNvPr id="527" name="フローチャート: 判断 526"/>
        <xdr:cNvSpPr/>
      </xdr:nvSpPr>
      <xdr:spPr>
        <a:xfrm>
          <a:off x="15430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165100</xdr:rowOff>
    </xdr:from>
    <xdr:ext cx="534035" cy="259080"/>
    <xdr:sp macro="" textlink="">
      <xdr:nvSpPr>
        <xdr:cNvPr id="528" name="テキスト ボックス 527"/>
        <xdr:cNvSpPr txBox="1"/>
      </xdr:nvSpPr>
      <xdr:spPr>
        <a:xfrm>
          <a:off x="15213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107315</xdr:rowOff>
    </xdr:from>
    <xdr:to xmlns:xdr="http://schemas.openxmlformats.org/drawingml/2006/spreadsheetDrawing">
      <xdr:col>76</xdr:col>
      <xdr:colOff>114300</xdr:colOff>
      <xdr:row>37</xdr:row>
      <xdr:rowOff>1905</xdr:rowOff>
    </xdr:to>
    <xdr:cxnSp macro="">
      <xdr:nvCxnSpPr>
        <xdr:cNvPr id="529" name="直線コネクタ 528"/>
        <xdr:cNvCxnSpPr/>
      </xdr:nvCxnSpPr>
      <xdr:spPr>
        <a:xfrm>
          <a:off x="13703300" y="627951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93345</xdr:rowOff>
    </xdr:from>
    <xdr:to xmlns:xdr="http://schemas.openxmlformats.org/drawingml/2006/spreadsheetDrawing">
      <xdr:col>76</xdr:col>
      <xdr:colOff>165100</xdr:colOff>
      <xdr:row>37</xdr:row>
      <xdr:rowOff>23495</xdr:rowOff>
    </xdr:to>
    <xdr:sp macro="" textlink="">
      <xdr:nvSpPr>
        <xdr:cNvPr id="530" name="フローチャート: 判断 529"/>
        <xdr:cNvSpPr/>
      </xdr:nvSpPr>
      <xdr:spPr>
        <a:xfrm>
          <a:off x="14541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40640</xdr:rowOff>
    </xdr:from>
    <xdr:ext cx="534035" cy="258445"/>
    <xdr:sp macro="" textlink="">
      <xdr:nvSpPr>
        <xdr:cNvPr id="531" name="テキスト ボックス 530"/>
        <xdr:cNvSpPr txBox="1"/>
      </xdr:nvSpPr>
      <xdr:spPr>
        <a:xfrm>
          <a:off x="14324965" y="6041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107315</xdr:rowOff>
    </xdr:from>
    <xdr:to xmlns:xdr="http://schemas.openxmlformats.org/drawingml/2006/spreadsheetDrawing">
      <xdr:col>71</xdr:col>
      <xdr:colOff>177800</xdr:colOff>
      <xdr:row>37</xdr:row>
      <xdr:rowOff>130175</xdr:rowOff>
    </xdr:to>
    <xdr:cxnSp macro="">
      <xdr:nvCxnSpPr>
        <xdr:cNvPr id="532" name="直線コネクタ 531"/>
        <xdr:cNvCxnSpPr/>
      </xdr:nvCxnSpPr>
      <xdr:spPr>
        <a:xfrm flipV="1">
          <a:off x="12814300" y="627951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120650</xdr:rowOff>
    </xdr:from>
    <xdr:to xmlns:xdr="http://schemas.openxmlformats.org/drawingml/2006/spreadsheetDrawing">
      <xdr:col>72</xdr:col>
      <xdr:colOff>38100</xdr:colOff>
      <xdr:row>37</xdr:row>
      <xdr:rowOff>50800</xdr:rowOff>
    </xdr:to>
    <xdr:sp macro="" textlink="">
      <xdr:nvSpPr>
        <xdr:cNvPr id="533" name="フローチャート: 判断 532"/>
        <xdr:cNvSpPr/>
      </xdr:nvSpPr>
      <xdr:spPr>
        <a:xfrm>
          <a:off x="13652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41910</xdr:rowOff>
    </xdr:from>
    <xdr:ext cx="534035" cy="258445"/>
    <xdr:sp macro="" textlink="">
      <xdr:nvSpPr>
        <xdr:cNvPr id="534" name="テキスト ボックス 533"/>
        <xdr:cNvSpPr txBox="1"/>
      </xdr:nvSpPr>
      <xdr:spPr>
        <a:xfrm>
          <a:off x="13435965" y="638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157480</xdr:rowOff>
    </xdr:from>
    <xdr:to xmlns:xdr="http://schemas.openxmlformats.org/drawingml/2006/spreadsheetDrawing">
      <xdr:col>67</xdr:col>
      <xdr:colOff>101600</xdr:colOff>
      <xdr:row>37</xdr:row>
      <xdr:rowOff>87630</xdr:rowOff>
    </xdr:to>
    <xdr:sp macro="" textlink="">
      <xdr:nvSpPr>
        <xdr:cNvPr id="535" name="フローチャート: 判断 534"/>
        <xdr:cNvSpPr/>
      </xdr:nvSpPr>
      <xdr:spPr>
        <a:xfrm>
          <a:off x="12763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104140</xdr:rowOff>
    </xdr:from>
    <xdr:ext cx="534035" cy="259080"/>
    <xdr:sp macro="" textlink="">
      <xdr:nvSpPr>
        <xdr:cNvPr id="536" name="テキスト ボックス 535"/>
        <xdr:cNvSpPr txBox="1"/>
      </xdr:nvSpPr>
      <xdr:spPr>
        <a:xfrm>
          <a:off x="12546965" y="610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154940</xdr:rowOff>
    </xdr:from>
    <xdr:to xmlns:xdr="http://schemas.openxmlformats.org/drawingml/2006/spreadsheetDrawing">
      <xdr:col>85</xdr:col>
      <xdr:colOff>177800</xdr:colOff>
      <xdr:row>37</xdr:row>
      <xdr:rowOff>84455</xdr:rowOff>
    </xdr:to>
    <xdr:sp macro="" textlink="">
      <xdr:nvSpPr>
        <xdr:cNvPr id="542" name="楕円 541"/>
        <xdr:cNvSpPr/>
      </xdr:nvSpPr>
      <xdr:spPr>
        <a:xfrm>
          <a:off x="162687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132715</xdr:rowOff>
    </xdr:from>
    <xdr:ext cx="534670" cy="258445"/>
    <xdr:sp macro="" textlink="">
      <xdr:nvSpPr>
        <xdr:cNvPr id="543" name="消防費該当値テキスト"/>
        <xdr:cNvSpPr txBox="1"/>
      </xdr:nvSpPr>
      <xdr:spPr>
        <a:xfrm>
          <a:off x="16370300" y="6304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20320</xdr:rowOff>
    </xdr:from>
    <xdr:to xmlns:xdr="http://schemas.openxmlformats.org/drawingml/2006/spreadsheetDrawing">
      <xdr:col>81</xdr:col>
      <xdr:colOff>101600</xdr:colOff>
      <xdr:row>35</xdr:row>
      <xdr:rowOff>121920</xdr:rowOff>
    </xdr:to>
    <xdr:sp macro="" textlink="">
      <xdr:nvSpPr>
        <xdr:cNvPr id="544" name="楕円 543"/>
        <xdr:cNvSpPr/>
      </xdr:nvSpPr>
      <xdr:spPr>
        <a:xfrm>
          <a:off x="15430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138430</xdr:rowOff>
    </xdr:from>
    <xdr:ext cx="534035" cy="259080"/>
    <xdr:sp macro="" textlink="">
      <xdr:nvSpPr>
        <xdr:cNvPr id="545" name="テキスト ボックス 544"/>
        <xdr:cNvSpPr txBox="1"/>
      </xdr:nvSpPr>
      <xdr:spPr>
        <a:xfrm>
          <a:off x="15213965" y="579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122555</xdr:rowOff>
    </xdr:from>
    <xdr:to xmlns:xdr="http://schemas.openxmlformats.org/drawingml/2006/spreadsheetDrawing">
      <xdr:col>76</xdr:col>
      <xdr:colOff>165100</xdr:colOff>
      <xdr:row>37</xdr:row>
      <xdr:rowOff>52705</xdr:rowOff>
    </xdr:to>
    <xdr:sp macro="" textlink="">
      <xdr:nvSpPr>
        <xdr:cNvPr id="546" name="楕円 545"/>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44450</xdr:rowOff>
    </xdr:from>
    <xdr:ext cx="534035" cy="259080"/>
    <xdr:sp macro="" textlink="">
      <xdr:nvSpPr>
        <xdr:cNvPr id="547" name="テキスト ボックス 546"/>
        <xdr:cNvSpPr txBox="1"/>
      </xdr:nvSpPr>
      <xdr:spPr>
        <a:xfrm>
          <a:off x="14324965" y="638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56515</xdr:rowOff>
    </xdr:from>
    <xdr:to xmlns:xdr="http://schemas.openxmlformats.org/drawingml/2006/spreadsheetDrawing">
      <xdr:col>72</xdr:col>
      <xdr:colOff>38100</xdr:colOff>
      <xdr:row>36</xdr:row>
      <xdr:rowOff>158115</xdr:rowOff>
    </xdr:to>
    <xdr:sp macro="" textlink="">
      <xdr:nvSpPr>
        <xdr:cNvPr id="548" name="楕円 547"/>
        <xdr:cNvSpPr/>
      </xdr:nvSpPr>
      <xdr:spPr>
        <a:xfrm>
          <a:off x="13652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3175</xdr:rowOff>
    </xdr:from>
    <xdr:ext cx="534035" cy="259080"/>
    <xdr:sp macro="" textlink="">
      <xdr:nvSpPr>
        <xdr:cNvPr id="549" name="テキスト ボックス 548"/>
        <xdr:cNvSpPr txBox="1"/>
      </xdr:nvSpPr>
      <xdr:spPr>
        <a:xfrm>
          <a:off x="13435965" y="600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79375</xdr:rowOff>
    </xdr:from>
    <xdr:to xmlns:xdr="http://schemas.openxmlformats.org/drawingml/2006/spreadsheetDrawing">
      <xdr:col>67</xdr:col>
      <xdr:colOff>101600</xdr:colOff>
      <xdr:row>38</xdr:row>
      <xdr:rowOff>9525</xdr:rowOff>
    </xdr:to>
    <xdr:sp macro="" textlink="">
      <xdr:nvSpPr>
        <xdr:cNvPr id="550" name="楕円 549"/>
        <xdr:cNvSpPr/>
      </xdr:nvSpPr>
      <xdr:spPr>
        <a:xfrm>
          <a:off x="12763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635</xdr:rowOff>
    </xdr:from>
    <xdr:ext cx="534035" cy="259080"/>
    <xdr:sp macro="" textlink="">
      <xdr:nvSpPr>
        <xdr:cNvPr id="551" name="テキスト ボックス 550"/>
        <xdr:cNvSpPr txBox="1"/>
      </xdr:nvSpPr>
      <xdr:spPr>
        <a:xfrm>
          <a:off x="12546965" y="6515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0" name="テキスト ボックス 55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2" name="テキスト ボックス 561"/>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8" name="テキスト ボックス 567"/>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70" name="テキスト ボックス 569"/>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2" name="テキスト ボックス 571"/>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4" name="テキスト ボックス 57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152400</xdr:rowOff>
    </xdr:from>
    <xdr:to xmlns:xdr="http://schemas.openxmlformats.org/drawingml/2006/spreadsheetDrawing">
      <xdr:col>85</xdr:col>
      <xdr:colOff>126365</xdr:colOff>
      <xdr:row>57</xdr:row>
      <xdr:rowOff>122555</xdr:rowOff>
    </xdr:to>
    <xdr:cxnSp macro="">
      <xdr:nvCxnSpPr>
        <xdr:cNvPr id="576" name="直線コネクタ 575"/>
        <xdr:cNvCxnSpPr/>
      </xdr:nvCxnSpPr>
      <xdr:spPr>
        <a:xfrm flipV="1">
          <a:off x="16317595" y="85534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126365</xdr:rowOff>
    </xdr:from>
    <xdr:ext cx="534670" cy="259080"/>
    <xdr:sp macro="" textlink="">
      <xdr:nvSpPr>
        <xdr:cNvPr id="577" name="教育費最小値テキスト"/>
        <xdr:cNvSpPr txBox="1"/>
      </xdr:nvSpPr>
      <xdr:spPr>
        <a:xfrm>
          <a:off x="16370300" y="9899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122555</xdr:rowOff>
    </xdr:from>
    <xdr:to xmlns:xdr="http://schemas.openxmlformats.org/drawingml/2006/spreadsheetDrawing">
      <xdr:col>86</xdr:col>
      <xdr:colOff>25400</xdr:colOff>
      <xdr:row>57</xdr:row>
      <xdr:rowOff>122555</xdr:rowOff>
    </xdr:to>
    <xdr:cxnSp macro="">
      <xdr:nvCxnSpPr>
        <xdr:cNvPr id="578" name="直線コネクタ 577"/>
        <xdr:cNvCxnSpPr/>
      </xdr:nvCxnSpPr>
      <xdr:spPr>
        <a:xfrm>
          <a:off x="162306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99060</xdr:rowOff>
    </xdr:from>
    <xdr:ext cx="598805" cy="258445"/>
    <xdr:sp macro="" textlink="">
      <xdr:nvSpPr>
        <xdr:cNvPr id="579" name="教育費最大値テキスト"/>
        <xdr:cNvSpPr txBox="1"/>
      </xdr:nvSpPr>
      <xdr:spPr>
        <a:xfrm>
          <a:off x="16370300" y="8328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152400</xdr:rowOff>
    </xdr:from>
    <xdr:to xmlns:xdr="http://schemas.openxmlformats.org/drawingml/2006/spreadsheetDrawing">
      <xdr:col>86</xdr:col>
      <xdr:colOff>25400</xdr:colOff>
      <xdr:row>49</xdr:row>
      <xdr:rowOff>152400</xdr:rowOff>
    </xdr:to>
    <xdr:cxnSp macro="">
      <xdr:nvCxnSpPr>
        <xdr:cNvPr id="580" name="直線コネクタ 579"/>
        <xdr:cNvCxnSpPr/>
      </xdr:nvCxnSpPr>
      <xdr:spPr>
        <a:xfrm>
          <a:off x="16230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18415</xdr:rowOff>
    </xdr:from>
    <xdr:to xmlns:xdr="http://schemas.openxmlformats.org/drawingml/2006/spreadsheetDrawing">
      <xdr:col>85</xdr:col>
      <xdr:colOff>127000</xdr:colOff>
      <xdr:row>55</xdr:row>
      <xdr:rowOff>84455</xdr:rowOff>
    </xdr:to>
    <xdr:cxnSp macro="">
      <xdr:nvCxnSpPr>
        <xdr:cNvPr id="581" name="直線コネクタ 580"/>
        <xdr:cNvCxnSpPr/>
      </xdr:nvCxnSpPr>
      <xdr:spPr>
        <a:xfrm flipV="1">
          <a:off x="15481300" y="944816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154940</xdr:rowOff>
    </xdr:from>
    <xdr:ext cx="534670" cy="258445"/>
    <xdr:sp macro="" textlink="">
      <xdr:nvSpPr>
        <xdr:cNvPr id="582" name="教育費平均値テキスト"/>
        <xdr:cNvSpPr txBox="1"/>
      </xdr:nvSpPr>
      <xdr:spPr>
        <a:xfrm>
          <a:off x="16370300" y="9413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5080</xdr:rowOff>
    </xdr:from>
    <xdr:to xmlns:xdr="http://schemas.openxmlformats.org/drawingml/2006/spreadsheetDrawing">
      <xdr:col>85</xdr:col>
      <xdr:colOff>177800</xdr:colOff>
      <xdr:row>55</xdr:row>
      <xdr:rowOff>106680</xdr:rowOff>
    </xdr:to>
    <xdr:sp macro="" textlink="">
      <xdr:nvSpPr>
        <xdr:cNvPr id="583" name="フローチャート: 判断 582"/>
        <xdr:cNvSpPr/>
      </xdr:nvSpPr>
      <xdr:spPr>
        <a:xfrm>
          <a:off x="162687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171450</xdr:rowOff>
    </xdr:from>
    <xdr:to xmlns:xdr="http://schemas.openxmlformats.org/drawingml/2006/spreadsheetDrawing">
      <xdr:col>81</xdr:col>
      <xdr:colOff>50800</xdr:colOff>
      <xdr:row>55</xdr:row>
      <xdr:rowOff>84455</xdr:rowOff>
    </xdr:to>
    <xdr:cxnSp macro="">
      <xdr:nvCxnSpPr>
        <xdr:cNvPr id="584" name="直線コネクタ 583"/>
        <xdr:cNvCxnSpPr/>
      </xdr:nvCxnSpPr>
      <xdr:spPr>
        <a:xfrm>
          <a:off x="14592300" y="942975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152400</xdr:rowOff>
    </xdr:from>
    <xdr:to xmlns:xdr="http://schemas.openxmlformats.org/drawingml/2006/spreadsheetDrawing">
      <xdr:col>81</xdr:col>
      <xdr:colOff>101600</xdr:colOff>
      <xdr:row>55</xdr:row>
      <xdr:rowOff>82550</xdr:rowOff>
    </xdr:to>
    <xdr:sp macro="" textlink="">
      <xdr:nvSpPr>
        <xdr:cNvPr id="585" name="フローチャート: 判断 584"/>
        <xdr:cNvSpPr/>
      </xdr:nvSpPr>
      <xdr:spPr>
        <a:xfrm>
          <a:off x="15430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99060</xdr:rowOff>
    </xdr:from>
    <xdr:ext cx="534035" cy="258445"/>
    <xdr:sp macro="" textlink="">
      <xdr:nvSpPr>
        <xdr:cNvPr id="586" name="テキスト ボックス 585"/>
        <xdr:cNvSpPr txBox="1"/>
      </xdr:nvSpPr>
      <xdr:spPr>
        <a:xfrm>
          <a:off x="15213965" y="9185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171450</xdr:rowOff>
    </xdr:from>
    <xdr:to xmlns:xdr="http://schemas.openxmlformats.org/drawingml/2006/spreadsheetDrawing">
      <xdr:col>76</xdr:col>
      <xdr:colOff>114300</xdr:colOff>
      <xdr:row>58</xdr:row>
      <xdr:rowOff>35560</xdr:rowOff>
    </xdr:to>
    <xdr:cxnSp macro="">
      <xdr:nvCxnSpPr>
        <xdr:cNvPr id="587" name="直線コネクタ 586"/>
        <xdr:cNvCxnSpPr/>
      </xdr:nvCxnSpPr>
      <xdr:spPr>
        <a:xfrm flipV="1">
          <a:off x="13703300" y="9429750"/>
          <a:ext cx="8890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97790</xdr:rowOff>
    </xdr:from>
    <xdr:to xmlns:xdr="http://schemas.openxmlformats.org/drawingml/2006/spreadsheetDrawing">
      <xdr:col>76</xdr:col>
      <xdr:colOff>165100</xdr:colOff>
      <xdr:row>56</xdr:row>
      <xdr:rowOff>27940</xdr:rowOff>
    </xdr:to>
    <xdr:sp macro="" textlink="">
      <xdr:nvSpPr>
        <xdr:cNvPr id="588" name="フローチャート: 判断 587"/>
        <xdr:cNvSpPr/>
      </xdr:nvSpPr>
      <xdr:spPr>
        <a:xfrm>
          <a:off x="14541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19050</xdr:rowOff>
    </xdr:from>
    <xdr:ext cx="534035" cy="258445"/>
    <xdr:sp macro="" textlink="">
      <xdr:nvSpPr>
        <xdr:cNvPr id="589" name="テキスト ボックス 588"/>
        <xdr:cNvSpPr txBox="1"/>
      </xdr:nvSpPr>
      <xdr:spPr>
        <a:xfrm>
          <a:off x="14324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16510</xdr:rowOff>
    </xdr:from>
    <xdr:to xmlns:xdr="http://schemas.openxmlformats.org/drawingml/2006/spreadsheetDrawing">
      <xdr:col>71</xdr:col>
      <xdr:colOff>177800</xdr:colOff>
      <xdr:row>58</xdr:row>
      <xdr:rowOff>35560</xdr:rowOff>
    </xdr:to>
    <xdr:cxnSp macro="">
      <xdr:nvCxnSpPr>
        <xdr:cNvPr id="590" name="直線コネクタ 589"/>
        <xdr:cNvCxnSpPr/>
      </xdr:nvCxnSpPr>
      <xdr:spPr>
        <a:xfrm>
          <a:off x="12814300" y="97891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13335</xdr:rowOff>
    </xdr:from>
    <xdr:to xmlns:xdr="http://schemas.openxmlformats.org/drawingml/2006/spreadsheetDrawing">
      <xdr:col>72</xdr:col>
      <xdr:colOff>38100</xdr:colOff>
      <xdr:row>56</xdr:row>
      <xdr:rowOff>114935</xdr:rowOff>
    </xdr:to>
    <xdr:sp macro="" textlink="">
      <xdr:nvSpPr>
        <xdr:cNvPr id="591" name="フローチャート: 判断 590"/>
        <xdr:cNvSpPr/>
      </xdr:nvSpPr>
      <xdr:spPr>
        <a:xfrm>
          <a:off x="13652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132080</xdr:rowOff>
    </xdr:from>
    <xdr:ext cx="534035" cy="258445"/>
    <xdr:sp macro="" textlink="">
      <xdr:nvSpPr>
        <xdr:cNvPr id="592" name="テキスト ボックス 591"/>
        <xdr:cNvSpPr txBox="1"/>
      </xdr:nvSpPr>
      <xdr:spPr>
        <a:xfrm>
          <a:off x="13435965" y="9390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144780</xdr:rowOff>
    </xdr:from>
    <xdr:to xmlns:xdr="http://schemas.openxmlformats.org/drawingml/2006/spreadsheetDrawing">
      <xdr:col>67</xdr:col>
      <xdr:colOff>101600</xdr:colOff>
      <xdr:row>56</xdr:row>
      <xdr:rowOff>74930</xdr:rowOff>
    </xdr:to>
    <xdr:sp macro="" textlink="">
      <xdr:nvSpPr>
        <xdr:cNvPr id="593" name="フローチャート: 判断 592"/>
        <xdr:cNvSpPr/>
      </xdr:nvSpPr>
      <xdr:spPr>
        <a:xfrm>
          <a:off x="12763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91440</xdr:rowOff>
    </xdr:from>
    <xdr:ext cx="534035" cy="259080"/>
    <xdr:sp macro="" textlink="">
      <xdr:nvSpPr>
        <xdr:cNvPr id="594" name="テキスト ボックス 593"/>
        <xdr:cNvSpPr txBox="1"/>
      </xdr:nvSpPr>
      <xdr:spPr>
        <a:xfrm>
          <a:off x="12546965" y="9349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139065</xdr:rowOff>
    </xdr:from>
    <xdr:to xmlns:xdr="http://schemas.openxmlformats.org/drawingml/2006/spreadsheetDrawing">
      <xdr:col>85</xdr:col>
      <xdr:colOff>177800</xdr:colOff>
      <xdr:row>55</xdr:row>
      <xdr:rowOff>69215</xdr:rowOff>
    </xdr:to>
    <xdr:sp macro="" textlink="">
      <xdr:nvSpPr>
        <xdr:cNvPr id="600" name="楕円 599"/>
        <xdr:cNvSpPr/>
      </xdr:nvSpPr>
      <xdr:spPr>
        <a:xfrm>
          <a:off x="162687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161925</xdr:rowOff>
    </xdr:from>
    <xdr:ext cx="534670" cy="259080"/>
    <xdr:sp macro="" textlink="">
      <xdr:nvSpPr>
        <xdr:cNvPr id="601" name="教育費該当値テキスト"/>
        <xdr:cNvSpPr txBox="1"/>
      </xdr:nvSpPr>
      <xdr:spPr>
        <a:xfrm>
          <a:off x="16370300" y="9248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33655</xdr:rowOff>
    </xdr:from>
    <xdr:to xmlns:xdr="http://schemas.openxmlformats.org/drawingml/2006/spreadsheetDrawing">
      <xdr:col>81</xdr:col>
      <xdr:colOff>101600</xdr:colOff>
      <xdr:row>55</xdr:row>
      <xdr:rowOff>135255</xdr:rowOff>
    </xdr:to>
    <xdr:sp macro="" textlink="">
      <xdr:nvSpPr>
        <xdr:cNvPr id="602" name="楕円 601"/>
        <xdr:cNvSpPr/>
      </xdr:nvSpPr>
      <xdr:spPr>
        <a:xfrm>
          <a:off x="15430500" y="9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126365</xdr:rowOff>
    </xdr:from>
    <xdr:ext cx="534035" cy="259080"/>
    <xdr:sp macro="" textlink="">
      <xdr:nvSpPr>
        <xdr:cNvPr id="603" name="テキスト ボックス 602"/>
        <xdr:cNvSpPr txBox="1"/>
      </xdr:nvSpPr>
      <xdr:spPr>
        <a:xfrm>
          <a:off x="15213965" y="955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120650</xdr:rowOff>
    </xdr:from>
    <xdr:to xmlns:xdr="http://schemas.openxmlformats.org/drawingml/2006/spreadsheetDrawing">
      <xdr:col>76</xdr:col>
      <xdr:colOff>165100</xdr:colOff>
      <xdr:row>55</xdr:row>
      <xdr:rowOff>50800</xdr:rowOff>
    </xdr:to>
    <xdr:sp macro="" textlink="">
      <xdr:nvSpPr>
        <xdr:cNvPr id="604" name="楕円 603"/>
        <xdr:cNvSpPr/>
      </xdr:nvSpPr>
      <xdr:spPr>
        <a:xfrm>
          <a:off x="14541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67310</xdr:rowOff>
    </xdr:from>
    <xdr:ext cx="534035" cy="259080"/>
    <xdr:sp macro="" textlink="">
      <xdr:nvSpPr>
        <xdr:cNvPr id="605" name="テキスト ボックス 604"/>
        <xdr:cNvSpPr txBox="1"/>
      </xdr:nvSpPr>
      <xdr:spPr>
        <a:xfrm>
          <a:off x="14324965" y="915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156210</xdr:rowOff>
    </xdr:from>
    <xdr:to xmlns:xdr="http://schemas.openxmlformats.org/drawingml/2006/spreadsheetDrawing">
      <xdr:col>72</xdr:col>
      <xdr:colOff>38100</xdr:colOff>
      <xdr:row>58</xdr:row>
      <xdr:rowOff>86360</xdr:rowOff>
    </xdr:to>
    <xdr:sp macro="" textlink="">
      <xdr:nvSpPr>
        <xdr:cNvPr id="606" name="楕円 605"/>
        <xdr:cNvSpPr/>
      </xdr:nvSpPr>
      <xdr:spPr>
        <a:xfrm>
          <a:off x="13652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77470</xdr:rowOff>
    </xdr:from>
    <xdr:ext cx="534035" cy="258445"/>
    <xdr:sp macro="" textlink="">
      <xdr:nvSpPr>
        <xdr:cNvPr id="607" name="テキスト ボックス 606"/>
        <xdr:cNvSpPr txBox="1"/>
      </xdr:nvSpPr>
      <xdr:spPr>
        <a:xfrm>
          <a:off x="13435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137160</xdr:rowOff>
    </xdr:from>
    <xdr:to xmlns:xdr="http://schemas.openxmlformats.org/drawingml/2006/spreadsheetDrawing">
      <xdr:col>67</xdr:col>
      <xdr:colOff>101600</xdr:colOff>
      <xdr:row>57</xdr:row>
      <xdr:rowOff>67310</xdr:rowOff>
    </xdr:to>
    <xdr:sp macro="" textlink="">
      <xdr:nvSpPr>
        <xdr:cNvPr id="608" name="楕円 607"/>
        <xdr:cNvSpPr/>
      </xdr:nvSpPr>
      <xdr:spPr>
        <a:xfrm>
          <a:off x="12763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58420</xdr:rowOff>
    </xdr:from>
    <xdr:ext cx="534035" cy="259080"/>
    <xdr:sp macro="" textlink="">
      <xdr:nvSpPr>
        <xdr:cNvPr id="609" name="テキスト ボックス 608"/>
        <xdr:cNvSpPr txBox="1"/>
      </xdr:nvSpPr>
      <xdr:spPr>
        <a:xfrm>
          <a:off x="12546965" y="9831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8" name="テキスト ボックス 61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21" name="テキスト ボックス 620"/>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23" name="テキスト ボックス 622"/>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25" name="テキスト ボックス 624"/>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27" name="テキスト ボックス 626"/>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9" name="テキスト ボックス 628"/>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16342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32"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34670" cy="258445"/>
    <xdr:sp macro="" textlink="">
      <xdr:nvSpPr>
        <xdr:cNvPr id="634" name="災害復旧費最大値テキスト"/>
        <xdr:cNvSpPr txBox="1"/>
      </xdr:nvSpPr>
      <xdr:spPr>
        <a:xfrm>
          <a:off x="16370300" y="11939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59,032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35" name="直線コネクタ 634"/>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125095</xdr:rowOff>
    </xdr:from>
    <xdr:to xmlns:xdr="http://schemas.openxmlformats.org/drawingml/2006/spreadsheetDrawing">
      <xdr:col>85</xdr:col>
      <xdr:colOff>127000</xdr:colOff>
      <xdr:row>78</xdr:row>
      <xdr:rowOff>132080</xdr:rowOff>
    </xdr:to>
    <xdr:cxnSp macro="">
      <xdr:nvCxnSpPr>
        <xdr:cNvPr id="636" name="直線コネクタ 635"/>
        <xdr:cNvCxnSpPr/>
      </xdr:nvCxnSpPr>
      <xdr:spPr>
        <a:xfrm>
          <a:off x="15481300" y="134981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32385</xdr:rowOff>
    </xdr:from>
    <xdr:ext cx="469900" cy="258445"/>
    <xdr:sp macro="" textlink="">
      <xdr:nvSpPr>
        <xdr:cNvPr id="637" name="災害復旧費平均値テキスト"/>
        <xdr:cNvSpPr txBox="1"/>
      </xdr:nvSpPr>
      <xdr:spPr>
        <a:xfrm>
          <a:off x="16370300" y="13234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9525</xdr:rowOff>
    </xdr:from>
    <xdr:to xmlns:xdr="http://schemas.openxmlformats.org/drawingml/2006/spreadsheetDrawing">
      <xdr:col>85</xdr:col>
      <xdr:colOff>177800</xdr:colOff>
      <xdr:row>78</xdr:row>
      <xdr:rowOff>111125</xdr:rowOff>
    </xdr:to>
    <xdr:sp macro="" textlink="">
      <xdr:nvSpPr>
        <xdr:cNvPr id="638" name="フローチャート: 判断 637"/>
        <xdr:cNvSpPr/>
      </xdr:nvSpPr>
      <xdr:spPr>
        <a:xfrm>
          <a:off x="16268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120650</xdr:rowOff>
    </xdr:from>
    <xdr:to xmlns:xdr="http://schemas.openxmlformats.org/drawingml/2006/spreadsheetDrawing">
      <xdr:col>81</xdr:col>
      <xdr:colOff>50800</xdr:colOff>
      <xdr:row>78</xdr:row>
      <xdr:rowOff>125095</xdr:rowOff>
    </xdr:to>
    <xdr:cxnSp macro="">
      <xdr:nvCxnSpPr>
        <xdr:cNvPr id="639" name="直線コネクタ 638"/>
        <xdr:cNvCxnSpPr/>
      </xdr:nvCxnSpPr>
      <xdr:spPr>
        <a:xfrm>
          <a:off x="14592300" y="13493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152400</xdr:rowOff>
    </xdr:to>
    <xdr:sp macro="" textlink="">
      <xdr:nvSpPr>
        <xdr:cNvPr id="640" name="フローチャート: 判断 639"/>
        <xdr:cNvSpPr/>
      </xdr:nvSpPr>
      <xdr:spPr>
        <a:xfrm>
          <a:off x="15430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168910</xdr:rowOff>
    </xdr:from>
    <xdr:ext cx="469265" cy="258445"/>
    <xdr:sp macro="" textlink="">
      <xdr:nvSpPr>
        <xdr:cNvPr id="641" name="テキスト ボックス 640"/>
        <xdr:cNvSpPr txBox="1"/>
      </xdr:nvSpPr>
      <xdr:spPr>
        <a:xfrm>
          <a:off x="15246350" y="1319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120650</xdr:rowOff>
    </xdr:from>
    <xdr:to xmlns:xdr="http://schemas.openxmlformats.org/drawingml/2006/spreadsheetDrawing">
      <xdr:col>76</xdr:col>
      <xdr:colOff>114300</xdr:colOff>
      <xdr:row>78</xdr:row>
      <xdr:rowOff>124460</xdr:rowOff>
    </xdr:to>
    <xdr:cxnSp macro="">
      <xdr:nvCxnSpPr>
        <xdr:cNvPr id="642" name="直線コネクタ 641"/>
        <xdr:cNvCxnSpPr/>
      </xdr:nvCxnSpPr>
      <xdr:spPr>
        <a:xfrm flipV="1">
          <a:off x="13703300" y="13493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144145</xdr:rowOff>
    </xdr:to>
    <xdr:sp macro="" textlink="">
      <xdr:nvSpPr>
        <xdr:cNvPr id="643" name="フローチャート: 判断 642"/>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160655</xdr:rowOff>
    </xdr:from>
    <xdr:ext cx="469265" cy="259080"/>
    <xdr:sp macro="" textlink="">
      <xdr:nvSpPr>
        <xdr:cNvPr id="644" name="テキスト ボックス 643"/>
        <xdr:cNvSpPr txBox="1"/>
      </xdr:nvSpPr>
      <xdr:spPr>
        <a:xfrm>
          <a:off x="14357350" y="13190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xdr:rowOff>
    </xdr:from>
    <xdr:to xmlns:xdr="http://schemas.openxmlformats.org/drawingml/2006/spreadsheetDrawing">
      <xdr:col>71</xdr:col>
      <xdr:colOff>177800</xdr:colOff>
      <xdr:row>78</xdr:row>
      <xdr:rowOff>124460</xdr:rowOff>
    </xdr:to>
    <xdr:cxnSp macro="">
      <xdr:nvCxnSpPr>
        <xdr:cNvPr id="645" name="直線コネクタ 644"/>
        <xdr:cNvCxnSpPr/>
      </xdr:nvCxnSpPr>
      <xdr:spPr>
        <a:xfrm>
          <a:off x="12814300" y="133870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46" name="フローチャート: 判断 645"/>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1270</xdr:rowOff>
    </xdr:from>
    <xdr:ext cx="469265" cy="259080"/>
    <xdr:sp macro="" textlink="">
      <xdr:nvSpPr>
        <xdr:cNvPr id="647" name="テキスト ボックス 646"/>
        <xdr:cNvSpPr txBox="1"/>
      </xdr:nvSpPr>
      <xdr:spPr>
        <a:xfrm>
          <a:off x="13468350" y="13202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73025</xdr:rowOff>
    </xdr:from>
    <xdr:to xmlns:xdr="http://schemas.openxmlformats.org/drawingml/2006/spreadsheetDrawing">
      <xdr:col>67</xdr:col>
      <xdr:colOff>101600</xdr:colOff>
      <xdr:row>79</xdr:row>
      <xdr:rowOff>3175</xdr:rowOff>
    </xdr:to>
    <xdr:sp macro="" textlink="">
      <xdr:nvSpPr>
        <xdr:cNvPr id="648" name="フローチャート: 判断 647"/>
        <xdr:cNvSpPr/>
      </xdr:nvSpPr>
      <xdr:spPr>
        <a:xfrm>
          <a:off x="12763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166370</xdr:rowOff>
    </xdr:from>
    <xdr:ext cx="378460" cy="258445"/>
    <xdr:sp macro="" textlink="">
      <xdr:nvSpPr>
        <xdr:cNvPr id="649" name="テキスト ボックス 648"/>
        <xdr:cNvSpPr txBox="1"/>
      </xdr:nvSpPr>
      <xdr:spPr>
        <a:xfrm>
          <a:off x="12625070" y="13539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81280</xdr:rowOff>
    </xdr:from>
    <xdr:to xmlns:xdr="http://schemas.openxmlformats.org/drawingml/2006/spreadsheetDrawing">
      <xdr:col>85</xdr:col>
      <xdr:colOff>177800</xdr:colOff>
      <xdr:row>79</xdr:row>
      <xdr:rowOff>11430</xdr:rowOff>
    </xdr:to>
    <xdr:sp macro="" textlink="">
      <xdr:nvSpPr>
        <xdr:cNvPr id="655" name="楕円 654"/>
        <xdr:cNvSpPr/>
      </xdr:nvSpPr>
      <xdr:spPr>
        <a:xfrm>
          <a:off x="16268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167640</xdr:rowOff>
    </xdr:from>
    <xdr:ext cx="378460" cy="258445"/>
    <xdr:sp macro="" textlink="">
      <xdr:nvSpPr>
        <xdr:cNvPr id="656" name="災害復旧費該当値テキスト"/>
        <xdr:cNvSpPr txBox="1"/>
      </xdr:nvSpPr>
      <xdr:spPr>
        <a:xfrm>
          <a:off x="16370300" y="13369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74930</xdr:rowOff>
    </xdr:from>
    <xdr:to xmlns:xdr="http://schemas.openxmlformats.org/drawingml/2006/spreadsheetDrawing">
      <xdr:col>81</xdr:col>
      <xdr:colOff>101600</xdr:colOff>
      <xdr:row>79</xdr:row>
      <xdr:rowOff>4445</xdr:rowOff>
    </xdr:to>
    <xdr:sp macro="" textlink="">
      <xdr:nvSpPr>
        <xdr:cNvPr id="657" name="楕円 656"/>
        <xdr:cNvSpPr/>
      </xdr:nvSpPr>
      <xdr:spPr>
        <a:xfrm>
          <a:off x="15430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167005</xdr:rowOff>
    </xdr:from>
    <xdr:ext cx="378460" cy="258445"/>
    <xdr:sp macro="" textlink="">
      <xdr:nvSpPr>
        <xdr:cNvPr id="658" name="テキスト ボックス 657"/>
        <xdr:cNvSpPr txBox="1"/>
      </xdr:nvSpPr>
      <xdr:spPr>
        <a:xfrm>
          <a:off x="15292070" y="13540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170815</xdr:rowOff>
    </xdr:to>
    <xdr:sp macro="" textlink="">
      <xdr:nvSpPr>
        <xdr:cNvPr id="659" name="楕円 658"/>
        <xdr:cNvSpPr/>
      </xdr:nvSpPr>
      <xdr:spPr>
        <a:xfrm>
          <a:off x="14541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161925</xdr:rowOff>
    </xdr:from>
    <xdr:ext cx="378460" cy="259080"/>
    <xdr:sp macro="" textlink="">
      <xdr:nvSpPr>
        <xdr:cNvPr id="660" name="テキスト ボックス 659"/>
        <xdr:cNvSpPr txBox="1"/>
      </xdr:nvSpPr>
      <xdr:spPr>
        <a:xfrm>
          <a:off x="14403070" y="13535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73660</xdr:rowOff>
    </xdr:from>
    <xdr:to xmlns:xdr="http://schemas.openxmlformats.org/drawingml/2006/spreadsheetDrawing">
      <xdr:col>72</xdr:col>
      <xdr:colOff>38100</xdr:colOff>
      <xdr:row>79</xdr:row>
      <xdr:rowOff>3810</xdr:rowOff>
    </xdr:to>
    <xdr:sp macro="" textlink="">
      <xdr:nvSpPr>
        <xdr:cNvPr id="661" name="楕円 660"/>
        <xdr:cNvSpPr/>
      </xdr:nvSpPr>
      <xdr:spPr>
        <a:xfrm>
          <a:off x="13652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166370</xdr:rowOff>
    </xdr:from>
    <xdr:ext cx="378460" cy="258445"/>
    <xdr:sp macro="" textlink="">
      <xdr:nvSpPr>
        <xdr:cNvPr id="662" name="テキスト ボックス 661"/>
        <xdr:cNvSpPr txBox="1"/>
      </xdr:nvSpPr>
      <xdr:spPr>
        <a:xfrm>
          <a:off x="13514070" y="13539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63" name="楕円 662"/>
        <xdr:cNvSpPr/>
      </xdr:nvSpPr>
      <xdr:spPr>
        <a:xfrm>
          <a:off x="12763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81280</xdr:rowOff>
    </xdr:from>
    <xdr:ext cx="469265" cy="259080"/>
    <xdr:sp macro="" textlink="">
      <xdr:nvSpPr>
        <xdr:cNvPr id="664" name="テキスト ボックス 663"/>
        <xdr:cNvSpPr txBox="1"/>
      </xdr:nvSpPr>
      <xdr:spPr>
        <a:xfrm>
          <a:off x="12579350" y="13111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0" name="テキスト ボックス 679"/>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101600</xdr:rowOff>
    </xdr:from>
    <xdr:to xmlns:xdr="http://schemas.openxmlformats.org/drawingml/2006/spreadsheetDrawing">
      <xdr:col>85</xdr:col>
      <xdr:colOff>126365</xdr:colOff>
      <xdr:row>98</xdr:row>
      <xdr:rowOff>32385</xdr:rowOff>
    </xdr:to>
    <xdr:cxnSp macro="">
      <xdr:nvCxnSpPr>
        <xdr:cNvPr id="688" name="直線コネクタ 687"/>
        <xdr:cNvCxnSpPr/>
      </xdr:nvCxnSpPr>
      <xdr:spPr>
        <a:xfrm flipV="1">
          <a:off x="16317595" y="1553210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469900" cy="259080"/>
    <xdr:sp macro="" textlink="">
      <xdr:nvSpPr>
        <xdr:cNvPr id="689" name="公債費最小値テキスト"/>
        <xdr:cNvSpPr txBox="1"/>
      </xdr:nvSpPr>
      <xdr:spPr>
        <a:xfrm>
          <a:off x="16370300" y="1683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32385</xdr:rowOff>
    </xdr:from>
    <xdr:to xmlns:xdr="http://schemas.openxmlformats.org/drawingml/2006/spreadsheetDrawing">
      <xdr:col>86</xdr:col>
      <xdr:colOff>25400</xdr:colOff>
      <xdr:row>98</xdr:row>
      <xdr:rowOff>32385</xdr:rowOff>
    </xdr:to>
    <xdr:cxnSp macro="">
      <xdr:nvCxnSpPr>
        <xdr:cNvPr id="690" name="直線コネクタ 689"/>
        <xdr:cNvCxnSpPr/>
      </xdr:nvCxnSpPr>
      <xdr:spPr>
        <a:xfrm>
          <a:off x="16230600" y="1683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48895</xdr:rowOff>
    </xdr:from>
    <xdr:ext cx="534670" cy="259080"/>
    <xdr:sp macro="" textlink="">
      <xdr:nvSpPr>
        <xdr:cNvPr id="691" name="公債費最大値テキスト"/>
        <xdr:cNvSpPr txBox="1"/>
      </xdr:nvSpPr>
      <xdr:spPr>
        <a:xfrm>
          <a:off x="16370300" y="1530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101600</xdr:rowOff>
    </xdr:from>
    <xdr:to xmlns:xdr="http://schemas.openxmlformats.org/drawingml/2006/spreadsheetDrawing">
      <xdr:col>86</xdr:col>
      <xdr:colOff>25400</xdr:colOff>
      <xdr:row>90</xdr:row>
      <xdr:rowOff>101600</xdr:rowOff>
    </xdr:to>
    <xdr:cxnSp macro="">
      <xdr:nvCxnSpPr>
        <xdr:cNvPr id="692" name="直線コネクタ 691"/>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35560</xdr:rowOff>
    </xdr:from>
    <xdr:to xmlns:xdr="http://schemas.openxmlformats.org/drawingml/2006/spreadsheetDrawing">
      <xdr:col>85</xdr:col>
      <xdr:colOff>127000</xdr:colOff>
      <xdr:row>92</xdr:row>
      <xdr:rowOff>120650</xdr:rowOff>
    </xdr:to>
    <xdr:cxnSp macro="">
      <xdr:nvCxnSpPr>
        <xdr:cNvPr id="693" name="直線コネクタ 692"/>
        <xdr:cNvCxnSpPr/>
      </xdr:nvCxnSpPr>
      <xdr:spPr>
        <a:xfrm flipV="1">
          <a:off x="15481300" y="1580896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xdr:rowOff>
    </xdr:from>
    <xdr:ext cx="534670" cy="258445"/>
    <xdr:sp macro="" textlink="">
      <xdr:nvSpPr>
        <xdr:cNvPr id="694" name="公債費平均値テキスト"/>
        <xdr:cNvSpPr txBox="1"/>
      </xdr:nvSpPr>
      <xdr:spPr>
        <a:xfrm>
          <a:off x="16370300" y="16296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30480</xdr:rowOff>
    </xdr:from>
    <xdr:to xmlns:xdr="http://schemas.openxmlformats.org/drawingml/2006/spreadsheetDrawing">
      <xdr:col>85</xdr:col>
      <xdr:colOff>177800</xdr:colOff>
      <xdr:row>95</xdr:row>
      <xdr:rowOff>132080</xdr:rowOff>
    </xdr:to>
    <xdr:sp macro="" textlink="">
      <xdr:nvSpPr>
        <xdr:cNvPr id="695" name="フローチャート: 判断 694"/>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40640</xdr:rowOff>
    </xdr:from>
    <xdr:to xmlns:xdr="http://schemas.openxmlformats.org/drawingml/2006/spreadsheetDrawing">
      <xdr:col>81</xdr:col>
      <xdr:colOff>50800</xdr:colOff>
      <xdr:row>92</xdr:row>
      <xdr:rowOff>120650</xdr:rowOff>
    </xdr:to>
    <xdr:cxnSp macro="">
      <xdr:nvCxnSpPr>
        <xdr:cNvPr id="696" name="直線コネクタ 695"/>
        <xdr:cNvCxnSpPr/>
      </xdr:nvCxnSpPr>
      <xdr:spPr>
        <a:xfrm>
          <a:off x="14592300" y="158140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84455</xdr:rowOff>
    </xdr:from>
    <xdr:to xmlns:xdr="http://schemas.openxmlformats.org/drawingml/2006/spreadsheetDrawing">
      <xdr:col>81</xdr:col>
      <xdr:colOff>101600</xdr:colOff>
      <xdr:row>96</xdr:row>
      <xdr:rowOff>14605</xdr:rowOff>
    </xdr:to>
    <xdr:sp macro="" textlink="">
      <xdr:nvSpPr>
        <xdr:cNvPr id="697" name="フローチャート: 判断 696"/>
        <xdr:cNvSpPr/>
      </xdr:nvSpPr>
      <xdr:spPr>
        <a:xfrm>
          <a:off x="1543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6350</xdr:rowOff>
    </xdr:from>
    <xdr:ext cx="534035" cy="258445"/>
    <xdr:sp macro="" textlink="">
      <xdr:nvSpPr>
        <xdr:cNvPr id="698" name="テキスト ボックス 697"/>
        <xdr:cNvSpPr txBox="1"/>
      </xdr:nvSpPr>
      <xdr:spPr>
        <a:xfrm>
          <a:off x="1521396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145415</xdr:rowOff>
    </xdr:from>
    <xdr:to xmlns:xdr="http://schemas.openxmlformats.org/drawingml/2006/spreadsheetDrawing">
      <xdr:col>76</xdr:col>
      <xdr:colOff>114300</xdr:colOff>
      <xdr:row>92</xdr:row>
      <xdr:rowOff>40640</xdr:rowOff>
    </xdr:to>
    <xdr:cxnSp macro="">
      <xdr:nvCxnSpPr>
        <xdr:cNvPr id="699" name="直線コネクタ 698"/>
        <xdr:cNvCxnSpPr/>
      </xdr:nvCxnSpPr>
      <xdr:spPr>
        <a:xfrm>
          <a:off x="13703300" y="157473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76200</xdr:rowOff>
    </xdr:from>
    <xdr:to xmlns:xdr="http://schemas.openxmlformats.org/drawingml/2006/spreadsheetDrawing">
      <xdr:col>76</xdr:col>
      <xdr:colOff>165100</xdr:colOff>
      <xdr:row>96</xdr:row>
      <xdr:rowOff>6350</xdr:rowOff>
    </xdr:to>
    <xdr:sp macro="" textlink="">
      <xdr:nvSpPr>
        <xdr:cNvPr id="700" name="フローチャート: 判断 699"/>
        <xdr:cNvSpPr/>
      </xdr:nvSpPr>
      <xdr:spPr>
        <a:xfrm>
          <a:off x="14541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168910</xdr:rowOff>
    </xdr:from>
    <xdr:ext cx="534035" cy="258445"/>
    <xdr:sp macro="" textlink="">
      <xdr:nvSpPr>
        <xdr:cNvPr id="701" name="テキスト ボックス 700"/>
        <xdr:cNvSpPr txBox="1"/>
      </xdr:nvSpPr>
      <xdr:spPr>
        <a:xfrm>
          <a:off x="14324965" y="16456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124460</xdr:rowOff>
    </xdr:from>
    <xdr:to xmlns:xdr="http://schemas.openxmlformats.org/drawingml/2006/spreadsheetDrawing">
      <xdr:col>71</xdr:col>
      <xdr:colOff>177800</xdr:colOff>
      <xdr:row>91</xdr:row>
      <xdr:rowOff>145415</xdr:rowOff>
    </xdr:to>
    <xdr:cxnSp macro="">
      <xdr:nvCxnSpPr>
        <xdr:cNvPr id="702" name="直線コネクタ 701"/>
        <xdr:cNvCxnSpPr/>
      </xdr:nvCxnSpPr>
      <xdr:spPr>
        <a:xfrm>
          <a:off x="12814300" y="157264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67310</xdr:rowOff>
    </xdr:from>
    <xdr:to xmlns:xdr="http://schemas.openxmlformats.org/drawingml/2006/spreadsheetDrawing">
      <xdr:col>72</xdr:col>
      <xdr:colOff>38100</xdr:colOff>
      <xdr:row>95</xdr:row>
      <xdr:rowOff>168910</xdr:rowOff>
    </xdr:to>
    <xdr:sp macro="" textlink="">
      <xdr:nvSpPr>
        <xdr:cNvPr id="703" name="フローチャート: 判断 702"/>
        <xdr:cNvSpPr/>
      </xdr:nvSpPr>
      <xdr:spPr>
        <a:xfrm>
          <a:off x="13652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160020</xdr:rowOff>
    </xdr:from>
    <xdr:ext cx="534035" cy="259080"/>
    <xdr:sp macro="" textlink="">
      <xdr:nvSpPr>
        <xdr:cNvPr id="704" name="テキスト ボックス 703"/>
        <xdr:cNvSpPr txBox="1"/>
      </xdr:nvSpPr>
      <xdr:spPr>
        <a:xfrm>
          <a:off x="13435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71755</xdr:rowOff>
    </xdr:from>
    <xdr:to xmlns:xdr="http://schemas.openxmlformats.org/drawingml/2006/spreadsheetDrawing">
      <xdr:col>67</xdr:col>
      <xdr:colOff>101600</xdr:colOff>
      <xdr:row>96</xdr:row>
      <xdr:rowOff>1905</xdr:rowOff>
    </xdr:to>
    <xdr:sp macro="" textlink="">
      <xdr:nvSpPr>
        <xdr:cNvPr id="705" name="フローチャート: 判断 704"/>
        <xdr:cNvSpPr/>
      </xdr:nvSpPr>
      <xdr:spPr>
        <a:xfrm>
          <a:off x="12763500" y="1635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164465</xdr:rowOff>
    </xdr:from>
    <xdr:ext cx="534035" cy="259080"/>
    <xdr:sp macro="" textlink="">
      <xdr:nvSpPr>
        <xdr:cNvPr id="706" name="テキスト ボックス 705"/>
        <xdr:cNvSpPr txBox="1"/>
      </xdr:nvSpPr>
      <xdr:spPr>
        <a:xfrm>
          <a:off x="12546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156210</xdr:rowOff>
    </xdr:from>
    <xdr:to xmlns:xdr="http://schemas.openxmlformats.org/drawingml/2006/spreadsheetDrawing">
      <xdr:col>85</xdr:col>
      <xdr:colOff>177800</xdr:colOff>
      <xdr:row>92</xdr:row>
      <xdr:rowOff>86360</xdr:rowOff>
    </xdr:to>
    <xdr:sp macro="" textlink="">
      <xdr:nvSpPr>
        <xdr:cNvPr id="712" name="楕円 711"/>
        <xdr:cNvSpPr/>
      </xdr:nvSpPr>
      <xdr:spPr>
        <a:xfrm>
          <a:off x="16268700" y="15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7620</xdr:rowOff>
    </xdr:from>
    <xdr:ext cx="534670" cy="258445"/>
    <xdr:sp macro="" textlink="">
      <xdr:nvSpPr>
        <xdr:cNvPr id="713" name="公債費該当値テキスト"/>
        <xdr:cNvSpPr txBox="1"/>
      </xdr:nvSpPr>
      <xdr:spPr>
        <a:xfrm>
          <a:off x="16370300" y="15609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69850</xdr:rowOff>
    </xdr:from>
    <xdr:to xmlns:xdr="http://schemas.openxmlformats.org/drawingml/2006/spreadsheetDrawing">
      <xdr:col>81</xdr:col>
      <xdr:colOff>101600</xdr:colOff>
      <xdr:row>92</xdr:row>
      <xdr:rowOff>171450</xdr:rowOff>
    </xdr:to>
    <xdr:sp macro="" textlink="">
      <xdr:nvSpPr>
        <xdr:cNvPr id="714" name="楕円 713"/>
        <xdr:cNvSpPr/>
      </xdr:nvSpPr>
      <xdr:spPr>
        <a:xfrm>
          <a:off x="15430500" y="15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16510</xdr:rowOff>
    </xdr:from>
    <xdr:ext cx="534035" cy="259080"/>
    <xdr:sp macro="" textlink="">
      <xdr:nvSpPr>
        <xdr:cNvPr id="715" name="テキスト ボックス 714"/>
        <xdr:cNvSpPr txBox="1"/>
      </xdr:nvSpPr>
      <xdr:spPr>
        <a:xfrm>
          <a:off x="15213965" y="1561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160655</xdr:rowOff>
    </xdr:from>
    <xdr:to xmlns:xdr="http://schemas.openxmlformats.org/drawingml/2006/spreadsheetDrawing">
      <xdr:col>76</xdr:col>
      <xdr:colOff>165100</xdr:colOff>
      <xdr:row>92</xdr:row>
      <xdr:rowOff>90805</xdr:rowOff>
    </xdr:to>
    <xdr:sp macro="" textlink="">
      <xdr:nvSpPr>
        <xdr:cNvPr id="716" name="楕円 715"/>
        <xdr:cNvSpPr/>
      </xdr:nvSpPr>
      <xdr:spPr>
        <a:xfrm>
          <a:off x="1454150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107315</xdr:rowOff>
    </xdr:from>
    <xdr:ext cx="534035" cy="259080"/>
    <xdr:sp macro="" textlink="">
      <xdr:nvSpPr>
        <xdr:cNvPr id="717" name="テキスト ボックス 716"/>
        <xdr:cNvSpPr txBox="1"/>
      </xdr:nvSpPr>
      <xdr:spPr>
        <a:xfrm>
          <a:off x="14324965" y="1553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94615</xdr:rowOff>
    </xdr:from>
    <xdr:to xmlns:xdr="http://schemas.openxmlformats.org/drawingml/2006/spreadsheetDrawing">
      <xdr:col>72</xdr:col>
      <xdr:colOff>38100</xdr:colOff>
      <xdr:row>92</xdr:row>
      <xdr:rowOff>24765</xdr:rowOff>
    </xdr:to>
    <xdr:sp macro="" textlink="">
      <xdr:nvSpPr>
        <xdr:cNvPr id="718" name="楕円 717"/>
        <xdr:cNvSpPr/>
      </xdr:nvSpPr>
      <xdr:spPr>
        <a:xfrm>
          <a:off x="13652500" y="156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41275</xdr:rowOff>
    </xdr:from>
    <xdr:ext cx="534035" cy="258445"/>
    <xdr:sp macro="" textlink="">
      <xdr:nvSpPr>
        <xdr:cNvPr id="719" name="テキスト ボックス 718"/>
        <xdr:cNvSpPr txBox="1"/>
      </xdr:nvSpPr>
      <xdr:spPr>
        <a:xfrm>
          <a:off x="13435965" y="15471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73660</xdr:rowOff>
    </xdr:from>
    <xdr:to xmlns:xdr="http://schemas.openxmlformats.org/drawingml/2006/spreadsheetDrawing">
      <xdr:col>67</xdr:col>
      <xdr:colOff>101600</xdr:colOff>
      <xdr:row>92</xdr:row>
      <xdr:rowOff>3810</xdr:rowOff>
    </xdr:to>
    <xdr:sp macro="" textlink="">
      <xdr:nvSpPr>
        <xdr:cNvPr id="720" name="楕円 719"/>
        <xdr:cNvSpPr/>
      </xdr:nvSpPr>
      <xdr:spPr>
        <a:xfrm>
          <a:off x="12763500" y="15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20320</xdr:rowOff>
    </xdr:from>
    <xdr:ext cx="534035" cy="258445"/>
    <xdr:sp macro="" textlink="">
      <xdr:nvSpPr>
        <xdr:cNvPr id="721" name="テキスト ボックス 720"/>
        <xdr:cNvSpPr txBox="1"/>
      </xdr:nvSpPr>
      <xdr:spPr>
        <a:xfrm>
          <a:off x="12546965" y="15450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3" name="テキスト ボックス 73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36</xdr:row>
      <xdr:rowOff>35560</xdr:rowOff>
    </xdr:from>
    <xdr:ext cx="313055" cy="259080"/>
    <xdr:sp macro="" textlink="">
      <xdr:nvSpPr>
        <xdr:cNvPr id="735" name="テキスト ボックス 734"/>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33</xdr:row>
      <xdr:rowOff>168910</xdr:rowOff>
    </xdr:from>
    <xdr:ext cx="313055" cy="258445"/>
    <xdr:sp macro="" textlink="">
      <xdr:nvSpPr>
        <xdr:cNvPr id="737" name="テキスト ボックス 736"/>
        <xdr:cNvSpPr txBox="1"/>
      </xdr:nvSpPr>
      <xdr:spPr>
        <a:xfrm>
          <a:off x="17974945" y="5826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31</xdr:row>
      <xdr:rowOff>130810</xdr:rowOff>
    </xdr:from>
    <xdr:ext cx="313055" cy="259080"/>
    <xdr:sp macro="" textlink="">
      <xdr:nvSpPr>
        <xdr:cNvPr id="739" name="テキスト ボックス 738"/>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29</xdr:row>
      <xdr:rowOff>92710</xdr:rowOff>
    </xdr:from>
    <xdr:ext cx="313055" cy="259080"/>
    <xdr:sp macro="" textlink="">
      <xdr:nvSpPr>
        <xdr:cNvPr id="741" name="テキスト ボックス 740"/>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43" name="テキスト ボックス 742"/>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34</xdr:row>
      <xdr:rowOff>139700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969000"/>
          <a:ext cx="1270" cy="762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60960</xdr:rowOff>
    </xdr:from>
    <xdr:ext cx="249555" cy="259080"/>
    <xdr:sp macro="" textlink="">
      <xdr:nvSpPr>
        <xdr:cNvPr id="746" name="諸支出金最小値テキスト"/>
        <xdr:cNvSpPr txBox="1"/>
      </xdr:nvSpPr>
      <xdr:spPr>
        <a:xfrm>
          <a:off x="22212300" y="674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33</xdr:row>
      <xdr:rowOff>86360</xdr:rowOff>
    </xdr:from>
    <xdr:ext cx="313690" cy="258445"/>
    <xdr:sp macro="" textlink="">
      <xdr:nvSpPr>
        <xdr:cNvPr id="748" name="諸支出金最大値テキスト"/>
        <xdr:cNvSpPr txBox="1"/>
      </xdr:nvSpPr>
      <xdr:spPr>
        <a:xfrm>
          <a:off x="22212300" y="57442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34</xdr:row>
      <xdr:rowOff>139700</xdr:rowOff>
    </xdr:from>
    <xdr:to xmlns:xdr="http://schemas.openxmlformats.org/drawingml/2006/spreadsheetDrawing">
      <xdr:col>116</xdr:col>
      <xdr:colOff>152400</xdr:colOff>
      <xdr:row>34</xdr:row>
      <xdr:rowOff>139700</xdr:rowOff>
    </xdr:to>
    <xdr:cxnSp macro="">
      <xdr:nvCxnSpPr>
        <xdr:cNvPr id="749" name="直線コネクタ 748"/>
        <xdr:cNvCxnSpPr/>
      </xdr:nvCxnSpPr>
      <xdr:spPr>
        <a:xfrm>
          <a:off x="22072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149860</xdr:rowOff>
    </xdr:from>
    <xdr:ext cx="249555" cy="259080"/>
    <xdr:sp macro="" textlink="">
      <xdr:nvSpPr>
        <xdr:cNvPr id="751" name="諸支出金平均値テキスト"/>
        <xdr:cNvSpPr txBox="1"/>
      </xdr:nvSpPr>
      <xdr:spPr>
        <a:xfrm>
          <a:off x="22212300" y="6493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127000</xdr:rowOff>
    </xdr:from>
    <xdr:to xmlns:xdr="http://schemas.openxmlformats.org/drawingml/2006/spreadsheetDrawing">
      <xdr:col>116</xdr:col>
      <xdr:colOff>114300</xdr:colOff>
      <xdr:row>39</xdr:row>
      <xdr:rowOff>57150</xdr:rowOff>
    </xdr:to>
    <xdr:sp macro="" textlink="">
      <xdr:nvSpPr>
        <xdr:cNvPr id="752" name="フローチャート: 判断 751"/>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34</xdr:row>
      <xdr:rowOff>146050</xdr:rowOff>
    </xdr:from>
    <xdr:to xmlns:xdr="http://schemas.openxmlformats.org/drawingml/2006/spreadsheetDrawing">
      <xdr:col>112</xdr:col>
      <xdr:colOff>38100</xdr:colOff>
      <xdr:row>35</xdr:row>
      <xdr:rowOff>76200</xdr:rowOff>
    </xdr:to>
    <xdr:sp macro="" textlink="">
      <xdr:nvSpPr>
        <xdr:cNvPr id="754" name="フローチャート: 判断 753"/>
        <xdr:cNvSpPr/>
      </xdr:nvSpPr>
      <xdr:spPr>
        <a:xfrm>
          <a:off x="21272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33</xdr:row>
      <xdr:rowOff>92710</xdr:rowOff>
    </xdr:from>
    <xdr:ext cx="313690" cy="259080"/>
    <xdr:sp macro="" textlink="">
      <xdr:nvSpPr>
        <xdr:cNvPr id="755" name="テキスト ボックス 754"/>
        <xdr:cNvSpPr txBox="1"/>
      </xdr:nvSpPr>
      <xdr:spPr>
        <a:xfrm>
          <a:off x="21166455" y="5750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29</xdr:row>
      <xdr:rowOff>165100</xdr:rowOff>
    </xdr:from>
    <xdr:to xmlns:xdr="http://schemas.openxmlformats.org/drawingml/2006/spreadsheetDrawing">
      <xdr:col>107</xdr:col>
      <xdr:colOff>101600</xdr:colOff>
      <xdr:row>30</xdr:row>
      <xdr:rowOff>95250</xdr:rowOff>
    </xdr:to>
    <xdr:sp macro="" textlink="">
      <xdr:nvSpPr>
        <xdr:cNvPr id="757" name="フローチャート: 判断 756"/>
        <xdr:cNvSpPr/>
      </xdr:nvSpPr>
      <xdr:spPr>
        <a:xfrm>
          <a:off x="20383500" y="51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28</xdr:row>
      <xdr:rowOff>111760</xdr:rowOff>
    </xdr:from>
    <xdr:ext cx="313690" cy="258445"/>
    <xdr:sp macro="" textlink="">
      <xdr:nvSpPr>
        <xdr:cNvPr id="758" name="テキスト ボックス 757"/>
        <xdr:cNvSpPr txBox="1"/>
      </xdr:nvSpPr>
      <xdr:spPr>
        <a:xfrm>
          <a:off x="20277455" y="49123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12700</xdr:rowOff>
    </xdr:from>
    <xdr:to xmlns:xdr="http://schemas.openxmlformats.org/drawingml/2006/spreadsheetDrawing">
      <xdr:col>102</xdr:col>
      <xdr:colOff>165100</xdr:colOff>
      <xdr:row>36</xdr:row>
      <xdr:rowOff>114300</xdr:rowOff>
    </xdr:to>
    <xdr:sp macro="" textlink="">
      <xdr:nvSpPr>
        <xdr:cNvPr id="760" name="フローチャート: 判断 759"/>
        <xdr:cNvSpPr/>
      </xdr:nvSpPr>
      <xdr:spPr>
        <a:xfrm>
          <a:off x="19494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34</xdr:row>
      <xdr:rowOff>130810</xdr:rowOff>
    </xdr:from>
    <xdr:ext cx="313690" cy="259080"/>
    <xdr:sp macro="" textlink="">
      <xdr:nvSpPr>
        <xdr:cNvPr id="761" name="テキスト ボックス 760"/>
        <xdr:cNvSpPr txBox="1"/>
      </xdr:nvSpPr>
      <xdr:spPr>
        <a:xfrm>
          <a:off x="19388455" y="5960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31750</xdr:rowOff>
    </xdr:from>
    <xdr:to xmlns:xdr="http://schemas.openxmlformats.org/drawingml/2006/spreadsheetDrawing">
      <xdr:col>98</xdr:col>
      <xdr:colOff>38100</xdr:colOff>
      <xdr:row>33</xdr:row>
      <xdr:rowOff>133350</xdr:rowOff>
    </xdr:to>
    <xdr:sp macro="" textlink="">
      <xdr:nvSpPr>
        <xdr:cNvPr id="762" name="フローチャート: 判断 761"/>
        <xdr:cNvSpPr/>
      </xdr:nvSpPr>
      <xdr:spPr>
        <a:xfrm>
          <a:off x="18605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31</xdr:row>
      <xdr:rowOff>149860</xdr:rowOff>
    </xdr:from>
    <xdr:ext cx="313690" cy="259080"/>
    <xdr:sp macro="" textlink="">
      <xdr:nvSpPr>
        <xdr:cNvPr id="763" name="テキスト ボックス 762"/>
        <xdr:cNvSpPr txBox="1"/>
      </xdr:nvSpPr>
      <xdr:spPr>
        <a:xfrm>
          <a:off x="18499455" y="5464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105410</xdr:rowOff>
    </xdr:from>
    <xdr:ext cx="249555" cy="259080"/>
    <xdr:sp macro="" textlink="">
      <xdr:nvSpPr>
        <xdr:cNvPr id="770" name="諸支出金該当値テキスト"/>
        <xdr:cNvSpPr txBox="1"/>
      </xdr:nvSpPr>
      <xdr:spPr>
        <a:xfrm>
          <a:off x="22212300" y="6620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2" name="テキスト ボックス 77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4" name="テキスト ボックス 77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6" name="テキスト ボックス 77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8" name="テキスト ボックス 77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目的別歳出の中で最も割合が大きかったのは民生費で、次に総務費、土木費、公債費、教育費となっている。民生費については、子育て世帯臨時特別給付金や低所得の子育て世帯生活支援特別給付金、住民税非課税世帯等臨時特別給付金の給付などにより、前年度比＋</a:t>
          </a:r>
          <a:r>
            <a:rPr kumimoji="1" lang="en-US" altLang="ja-JP" sz="1300">
              <a:solidFill>
                <a:sysClr val="windowText" lastClr="000000"/>
              </a:solidFill>
              <a:latin typeface="ＭＳ Ｐゴシック"/>
              <a:ea typeface="ＭＳ Ｐゴシック"/>
            </a:rPr>
            <a:t>16,501</a:t>
          </a:r>
          <a:r>
            <a:rPr kumimoji="1" lang="ja-JP" altLang="en-US" sz="1300">
              <a:solidFill>
                <a:sysClr val="windowText" lastClr="000000"/>
              </a:solidFill>
              <a:latin typeface="ＭＳ Ｐゴシック"/>
              <a:ea typeface="ＭＳ Ｐゴシック"/>
            </a:rPr>
            <a:t>円となった。総務費については、減債基金への積立金や一部事務組合への負担金などで増となったが、新型コロナウイルス感染症緊急経済対策による特別定額給付金の給付が前年度で終了したことなどにより▲</a:t>
          </a:r>
          <a:r>
            <a:rPr kumimoji="1" lang="en-US" altLang="ja-JP" sz="1300">
              <a:solidFill>
                <a:sysClr val="windowText" lastClr="000000"/>
              </a:solidFill>
              <a:latin typeface="ＭＳ Ｐゴシック"/>
              <a:ea typeface="ＭＳ Ｐゴシック"/>
            </a:rPr>
            <a:t>81,360</a:t>
          </a:r>
          <a:r>
            <a:rPr kumimoji="1" lang="ja-JP" altLang="en-US" sz="1300">
              <a:solidFill>
                <a:sysClr val="windowText" lastClr="000000"/>
              </a:solidFill>
              <a:latin typeface="ＭＳ Ｐゴシック"/>
              <a:ea typeface="ＭＳ Ｐゴシック"/>
            </a:rPr>
            <a:t>円となった。土木費については、除雪対策事業費などで増となったが、地方道路整備事業費や橋りょう等ストック維持事業費などで減となり▲</a:t>
          </a:r>
          <a:r>
            <a:rPr kumimoji="1" lang="en-US" altLang="ja-JP" sz="1300">
              <a:solidFill>
                <a:sysClr val="windowText" lastClr="000000"/>
              </a:solidFill>
              <a:latin typeface="ＭＳ Ｐゴシック"/>
              <a:ea typeface="ＭＳ Ｐゴシック"/>
            </a:rPr>
            <a:t>569</a:t>
          </a:r>
          <a:r>
            <a:rPr kumimoji="1" lang="ja-JP" altLang="en-US" sz="1300">
              <a:solidFill>
                <a:sysClr val="windowText" lastClr="000000"/>
              </a:solidFill>
              <a:latin typeface="ＭＳ Ｐゴシック"/>
              <a:ea typeface="ＭＳ Ｐゴシック"/>
            </a:rPr>
            <a:t>円となった。公債費については、繰上償還額の増などにより＋</a:t>
          </a:r>
          <a:r>
            <a:rPr kumimoji="1" lang="en-US" altLang="ja-JP" sz="1300">
              <a:solidFill>
                <a:sysClr val="windowText" lastClr="000000"/>
              </a:solidFill>
              <a:latin typeface="ＭＳ Ｐゴシック"/>
              <a:ea typeface="ＭＳ Ｐゴシック"/>
            </a:rPr>
            <a:t>4,466</a:t>
          </a:r>
          <a:r>
            <a:rPr kumimoji="1" lang="ja-JP" altLang="en-US" sz="1300">
              <a:solidFill>
                <a:sysClr val="windowText" lastClr="000000"/>
              </a:solidFill>
              <a:latin typeface="ＭＳ Ｐゴシック"/>
              <a:ea typeface="ＭＳ Ｐゴシック"/>
            </a:rPr>
            <a:t>円となった。教育費については、埋蔵文化財センター施設整備事業費などで減となったが、小学校施設建設等整備事業費や上東地域活性化センター施設整備事業費などで増となり＋</a:t>
          </a:r>
          <a:r>
            <a:rPr kumimoji="1" lang="en-US" altLang="ja-JP" sz="1300">
              <a:solidFill>
                <a:sysClr val="windowText" lastClr="000000"/>
              </a:solidFill>
              <a:latin typeface="ＭＳ Ｐゴシック"/>
              <a:ea typeface="ＭＳ Ｐゴシック"/>
            </a:rPr>
            <a:t>3,472</a:t>
          </a:r>
          <a:r>
            <a:rPr kumimoji="1" lang="ja-JP" altLang="en-US" sz="1300">
              <a:solidFill>
                <a:sysClr val="windowText" lastClr="000000"/>
              </a:solidFill>
              <a:latin typeface="ＭＳ Ｐゴシック"/>
              <a:ea typeface="ＭＳ Ｐゴシック"/>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富山県立山町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実質収支については、形式収支が前年度比▲</a:t>
          </a:r>
          <a:r>
            <a:rPr kumimoji="1" lang="en-US" altLang="ja-JP" sz="1400">
              <a:solidFill>
                <a:sysClr val="windowText" lastClr="000000"/>
              </a:solidFill>
              <a:latin typeface="ＭＳ ゴシック"/>
              <a:ea typeface="ＭＳ ゴシック"/>
            </a:rPr>
            <a:t>97</a:t>
          </a:r>
          <a:r>
            <a:rPr kumimoji="1" lang="ja-JP" altLang="en-US" sz="1400">
              <a:solidFill>
                <a:sysClr val="windowText" lastClr="000000"/>
              </a:solidFill>
              <a:latin typeface="ＭＳ ゴシック"/>
              <a:ea typeface="ＭＳ ゴシック"/>
            </a:rPr>
            <a:t>百万円、翌年度に繰り越すべき財源が▲</a:t>
          </a:r>
          <a:r>
            <a:rPr kumimoji="1" lang="en-US" altLang="ja-JP" sz="1400">
              <a:solidFill>
                <a:sysClr val="windowText" lastClr="000000"/>
              </a:solidFill>
              <a:latin typeface="ＭＳ ゴシック"/>
              <a:ea typeface="ＭＳ ゴシック"/>
            </a:rPr>
            <a:t>36</a:t>
          </a:r>
          <a:r>
            <a:rPr kumimoji="1" lang="ja-JP" altLang="en-US" sz="1400">
              <a:solidFill>
                <a:sysClr val="windowText" lastClr="000000"/>
              </a:solidFill>
              <a:latin typeface="ＭＳ ゴシック"/>
              <a:ea typeface="ＭＳ ゴシック"/>
            </a:rPr>
            <a:t>百万円となり、実質収支比率は▲</a:t>
          </a:r>
          <a:r>
            <a:rPr kumimoji="1" lang="en-US" altLang="ja-JP" sz="1400">
              <a:solidFill>
                <a:sysClr val="windowText" lastClr="000000"/>
              </a:solidFill>
              <a:latin typeface="ＭＳ ゴシック"/>
              <a:ea typeface="ＭＳ ゴシック"/>
            </a:rPr>
            <a:t>1.10</a:t>
          </a:r>
          <a:r>
            <a:rPr kumimoji="1" lang="ja-JP" altLang="en-US" sz="1400">
              <a:solidFill>
                <a:sysClr val="windowText" lastClr="000000"/>
              </a:solidFill>
              <a:latin typeface="ＭＳ ゴシック"/>
              <a:ea typeface="ＭＳ ゴシック"/>
            </a:rPr>
            <a:t>％の</a:t>
          </a:r>
          <a:r>
            <a:rPr kumimoji="1" lang="en-US" altLang="ja-JP" sz="1400">
              <a:solidFill>
                <a:sysClr val="windowText" lastClr="000000"/>
              </a:solidFill>
              <a:latin typeface="ＭＳ ゴシック"/>
              <a:ea typeface="ＭＳ ゴシック"/>
            </a:rPr>
            <a:t>7.17</a:t>
          </a:r>
          <a:r>
            <a:rPr kumimoji="1" lang="ja-JP" altLang="en-US" sz="1400">
              <a:solidFill>
                <a:sysClr val="windowText" lastClr="000000"/>
              </a:solidFill>
              <a:latin typeface="ＭＳ ゴシック"/>
              <a:ea typeface="ＭＳ ゴシック"/>
            </a:rPr>
            <a:t>％となった。</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実質単年度収支については、繰越事業の実績による繰越金剰余額が▲</a:t>
          </a:r>
          <a:r>
            <a:rPr kumimoji="1" lang="en-US" altLang="ja-JP" sz="1400">
              <a:solidFill>
                <a:sysClr val="windowText" lastClr="000000"/>
              </a:solidFill>
              <a:latin typeface="ＭＳ ゴシック"/>
              <a:ea typeface="ＭＳ ゴシック"/>
            </a:rPr>
            <a:t>98</a:t>
          </a:r>
          <a:r>
            <a:rPr kumimoji="1" lang="ja-JP" altLang="en-US" sz="1400">
              <a:solidFill>
                <a:sysClr val="windowText" lastClr="000000"/>
              </a:solidFill>
              <a:latin typeface="ＭＳ ゴシック"/>
              <a:ea typeface="ＭＳ ゴシック"/>
            </a:rPr>
            <a:t>百万円となったことなどにより▲</a:t>
          </a:r>
          <a:r>
            <a:rPr kumimoji="1" lang="en-US" altLang="ja-JP" sz="1400">
              <a:solidFill>
                <a:sysClr val="windowText" lastClr="000000"/>
              </a:solidFill>
              <a:latin typeface="ＭＳ ゴシック"/>
              <a:ea typeface="ＭＳ ゴシック"/>
            </a:rPr>
            <a:t>147</a:t>
          </a:r>
          <a:r>
            <a:rPr kumimoji="1" lang="ja-JP" altLang="en-US" sz="1400">
              <a:solidFill>
                <a:sysClr val="windowText" lastClr="000000"/>
              </a:solidFill>
              <a:latin typeface="ＭＳ ゴシック"/>
              <a:ea typeface="ＭＳ ゴシック"/>
            </a:rPr>
            <a:t>百万円となり、実質単年度収支比率は▲</a:t>
          </a:r>
          <a:r>
            <a:rPr kumimoji="1" lang="en-US" altLang="ja-JP" sz="1400">
              <a:solidFill>
                <a:sysClr val="windowText" lastClr="000000"/>
              </a:solidFill>
              <a:latin typeface="ＭＳ ゴシック"/>
              <a:ea typeface="ＭＳ ゴシック"/>
            </a:rPr>
            <a:t>2.17</a:t>
          </a:r>
          <a:r>
            <a:rPr kumimoji="1" lang="ja-JP" altLang="en-US" sz="1400">
              <a:solidFill>
                <a:sysClr val="windowText" lastClr="000000"/>
              </a:solidFill>
              <a:latin typeface="ＭＳ ゴシック"/>
              <a:ea typeface="ＭＳ ゴシック"/>
            </a:rPr>
            <a:t>％の</a:t>
          </a:r>
          <a:r>
            <a:rPr kumimoji="1" lang="en-US" altLang="ja-JP" sz="1400">
              <a:solidFill>
                <a:sysClr val="windowText" lastClr="000000"/>
              </a:solidFill>
              <a:latin typeface="ＭＳ ゴシック"/>
              <a:ea typeface="ＭＳ ゴシック"/>
            </a:rPr>
            <a:t>5.97</a:t>
          </a:r>
          <a:r>
            <a:rPr kumimoji="1" lang="ja-JP" altLang="en-US" sz="1400">
              <a:solidFill>
                <a:sysClr val="windowText" lastClr="000000"/>
              </a:solidFill>
              <a:latin typeface="ＭＳ ゴシック"/>
              <a:ea typeface="ＭＳ ゴシック"/>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富山県立山町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一般会計については、歳入歳出差引額は</a:t>
          </a:r>
          <a:r>
            <a:rPr kumimoji="1" lang="en-US" altLang="ja-JP" sz="1400">
              <a:solidFill>
                <a:sysClr val="windowText" lastClr="000000"/>
              </a:solidFill>
              <a:latin typeface="ＭＳ ゴシック"/>
              <a:ea typeface="ＭＳ ゴシック"/>
            </a:rPr>
            <a:t>684</a:t>
          </a:r>
          <a:r>
            <a:rPr kumimoji="1" lang="ja-JP" altLang="en-US" sz="1400">
              <a:solidFill>
                <a:sysClr val="windowText" lastClr="000000"/>
              </a:solidFill>
              <a:latin typeface="ＭＳ ゴシック"/>
              <a:ea typeface="ＭＳ ゴシック"/>
            </a:rPr>
            <a:t>百万円であるものの、年度末近くでの国の補正予算に対応した事業等の繰越に伴い、実質収支は</a:t>
          </a:r>
          <a:r>
            <a:rPr kumimoji="1" lang="en-US" altLang="ja-JP" sz="1400">
              <a:solidFill>
                <a:sysClr val="windowText" lastClr="000000"/>
              </a:solidFill>
              <a:latin typeface="ＭＳ ゴシック"/>
              <a:ea typeface="ＭＳ ゴシック"/>
            </a:rPr>
            <a:t>572</a:t>
          </a:r>
          <a:r>
            <a:rPr kumimoji="1" lang="ja-JP" altLang="en-US" sz="1400">
              <a:solidFill>
                <a:sysClr val="windowText" lastClr="000000"/>
              </a:solidFill>
              <a:latin typeface="ＭＳ ゴシック"/>
              <a:ea typeface="ＭＳ ゴシック"/>
            </a:rPr>
            <a:t>百万円の黒字となった。</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国民健康保険事業特別会計については、歳入では国県補助金などが減少したことにより前年度比▲</a:t>
          </a:r>
          <a:r>
            <a:rPr kumimoji="1" lang="en-US" altLang="ja-JP" sz="1400">
              <a:solidFill>
                <a:sysClr val="windowText" lastClr="000000"/>
              </a:solidFill>
              <a:latin typeface="ＭＳ ゴシック"/>
              <a:ea typeface="ＭＳ ゴシック"/>
            </a:rPr>
            <a:t>35</a:t>
          </a:r>
          <a:r>
            <a:rPr kumimoji="1" lang="ja-JP" altLang="en-US" sz="1400">
              <a:solidFill>
                <a:sysClr val="windowText" lastClr="000000"/>
              </a:solidFill>
              <a:latin typeface="ＭＳ ゴシック"/>
              <a:ea typeface="ＭＳ ゴシック"/>
            </a:rPr>
            <a:t>百万円、歳出では保険給付費などが減少したことにより▲</a:t>
          </a:r>
          <a:r>
            <a:rPr kumimoji="1" lang="en-US" altLang="ja-JP" sz="1400">
              <a:solidFill>
                <a:sysClr val="windowText" lastClr="000000"/>
              </a:solidFill>
              <a:latin typeface="ＭＳ ゴシック"/>
              <a:ea typeface="ＭＳ ゴシック"/>
            </a:rPr>
            <a:t>44</a:t>
          </a:r>
          <a:r>
            <a:rPr kumimoji="1" lang="ja-JP" altLang="en-US" sz="1400">
              <a:solidFill>
                <a:sysClr val="windowText" lastClr="000000"/>
              </a:solidFill>
              <a:latin typeface="ＭＳ ゴシック"/>
              <a:ea typeface="ＭＳ ゴシック"/>
            </a:rPr>
            <a:t>百万円となり、実質収支は＋</a:t>
          </a:r>
          <a:r>
            <a:rPr kumimoji="1" lang="en-US" altLang="ja-JP" sz="1400">
              <a:solidFill>
                <a:sysClr val="windowText" lastClr="000000"/>
              </a:solidFill>
              <a:latin typeface="ＭＳ ゴシック"/>
              <a:ea typeface="ＭＳ ゴシック"/>
            </a:rPr>
            <a:t>9</a:t>
          </a:r>
          <a:r>
            <a:rPr kumimoji="1" lang="ja-JP" altLang="en-US" sz="1400">
              <a:solidFill>
                <a:sysClr val="windowText" lastClr="000000"/>
              </a:solidFill>
              <a:latin typeface="ＭＳ ゴシック"/>
              <a:ea typeface="ＭＳ ゴシック"/>
            </a:rPr>
            <a:t>百万円となった。</a:t>
          </a:r>
        </a:p>
        <a:p>
          <a:r>
            <a:rPr kumimoji="1" lang="ja-JP" altLang="en-US" sz="1400">
              <a:solidFill>
                <a:sysClr val="windowText" lastClr="000000"/>
              </a:solidFill>
              <a:latin typeface="ＭＳ ゴシック"/>
              <a:ea typeface="ＭＳ ゴシック"/>
            </a:rPr>
            <a:t>　町の全会計で見てみると実質赤字はないが、今後も町税の徴収率向上に向けた取組はもちろん、企業誘致や地域活性化施策の推進など、自主財源の確保に努める。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富山県立山町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将来負担の軽減を目的とした繰上償還を平成</a:t>
          </a:r>
          <a:r>
            <a:rPr kumimoji="1" lang="en-US" altLang="ja-JP" sz="1400">
              <a:solidFill>
                <a:sysClr val="windowText" lastClr="000000"/>
              </a:solidFill>
              <a:latin typeface="ＭＳ ゴシック"/>
              <a:ea typeface="ＭＳ ゴシック"/>
            </a:rPr>
            <a:t>28</a:t>
          </a:r>
          <a:r>
            <a:rPr kumimoji="1" lang="ja-JP" altLang="en-US" sz="1400">
              <a:solidFill>
                <a:sysClr val="windowText" lastClr="000000"/>
              </a:solidFill>
              <a:latin typeface="ＭＳ ゴシック"/>
              <a:ea typeface="ＭＳ ゴシック"/>
            </a:rPr>
            <a:t>年度から行っていることから、令和</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年度までは元利償還金は減少していたが、臨時財政対策債の多額の償還が順次始まっている影響などから、令和</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年度は前年度比＋</a:t>
          </a:r>
          <a:r>
            <a:rPr kumimoji="1" lang="en-US" altLang="ja-JP" sz="1400">
              <a:solidFill>
                <a:sysClr val="windowText" lastClr="000000"/>
              </a:solidFill>
              <a:latin typeface="ＭＳ ゴシック"/>
              <a:ea typeface="ＭＳ ゴシック"/>
            </a:rPr>
            <a:t>28</a:t>
          </a:r>
          <a:r>
            <a:rPr kumimoji="1" lang="ja-JP" altLang="en-US" sz="1400">
              <a:solidFill>
                <a:sysClr val="windowText" lastClr="000000"/>
              </a:solidFill>
              <a:latin typeface="ＭＳ ゴシック"/>
              <a:ea typeface="ＭＳ ゴシック"/>
            </a:rPr>
            <a:t>百万円となった。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また、算入公債費等では▲</a:t>
          </a:r>
          <a:r>
            <a:rPr kumimoji="1" lang="en-US" altLang="ja-JP" sz="1400">
              <a:solidFill>
                <a:sysClr val="windowText" lastClr="000000"/>
              </a:solidFill>
              <a:latin typeface="ＭＳ ゴシック"/>
              <a:ea typeface="ＭＳ ゴシック"/>
            </a:rPr>
            <a:t>20</a:t>
          </a:r>
          <a:r>
            <a:rPr kumimoji="1" lang="ja-JP" altLang="en-US" sz="1400">
              <a:solidFill>
                <a:sysClr val="windowText" lastClr="000000"/>
              </a:solidFill>
              <a:latin typeface="ＭＳ ゴシック"/>
              <a:ea typeface="ＭＳ ゴシック"/>
            </a:rPr>
            <a:t>百万円となり、実質公債費比率の分子では＋</a:t>
          </a:r>
          <a:r>
            <a:rPr kumimoji="1" lang="en-US" altLang="ja-JP" sz="1400">
              <a:solidFill>
                <a:sysClr val="windowText" lastClr="000000"/>
              </a:solidFill>
              <a:latin typeface="ＭＳ ゴシック"/>
              <a:ea typeface="ＭＳ ゴシック"/>
            </a:rPr>
            <a:t>74</a:t>
          </a:r>
          <a:r>
            <a:rPr kumimoji="1" lang="ja-JP" altLang="en-US" sz="1400">
              <a:solidFill>
                <a:sysClr val="windowText" lastClr="000000"/>
              </a:solidFill>
              <a:latin typeface="ＭＳ ゴシック"/>
              <a:ea typeface="ＭＳ ゴシック"/>
            </a:rPr>
            <a:t>百万円となった。</a:t>
          </a:r>
          <a:endParaRPr kumimoji="1" lang="en-US" altLang="ja-JP" sz="1400">
            <a:solidFill>
              <a:sysClr val="windowText" lastClr="000000"/>
            </a:solidFill>
            <a:latin typeface="ＭＳ ゴシック"/>
            <a:ea typeface="ＭＳ ゴシック"/>
          </a:endParaRP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今後も大型事業の実施により元利償還金の増加が見込まれるため、引き続き繰上償還を行うなどし、比率の悪化の抑制に努める。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富山県立山町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将来負担額では、繰上償還を実施したことなどにより地方債の現在高が前年度比▲</a:t>
          </a:r>
          <a:r>
            <a:rPr kumimoji="1" lang="en-US" altLang="ja-JP" sz="1400">
              <a:solidFill>
                <a:sysClr val="windowText" lastClr="000000"/>
              </a:solidFill>
              <a:latin typeface="ＭＳ ゴシック"/>
              <a:ea typeface="ＭＳ ゴシック"/>
            </a:rPr>
            <a:t>495</a:t>
          </a:r>
          <a:r>
            <a:rPr kumimoji="1" lang="ja-JP" altLang="en-US" sz="1400">
              <a:solidFill>
                <a:sysClr val="windowText" lastClr="000000"/>
              </a:solidFill>
              <a:latin typeface="ＭＳ ゴシック"/>
              <a:ea typeface="ＭＳ ゴシック"/>
            </a:rPr>
            <a:t>百万円となったほか、組合等負担等見込額でも▲</a:t>
          </a:r>
          <a:r>
            <a:rPr kumimoji="1" lang="en-US" altLang="ja-JP" sz="1400">
              <a:solidFill>
                <a:sysClr val="windowText" lastClr="000000"/>
              </a:solidFill>
              <a:latin typeface="ＭＳ ゴシック"/>
              <a:ea typeface="ＭＳ ゴシック"/>
            </a:rPr>
            <a:t>406</a:t>
          </a:r>
          <a:r>
            <a:rPr kumimoji="1" lang="ja-JP" altLang="en-US" sz="1400">
              <a:solidFill>
                <a:sysClr val="windowText" lastClr="000000"/>
              </a:solidFill>
              <a:latin typeface="ＭＳ ゴシック"/>
              <a:ea typeface="ＭＳ ゴシック"/>
            </a:rPr>
            <a:t>百万円となった。　</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一方、充当可能財源等では、減債基金など充当可能基金の残高が＋</a:t>
          </a:r>
          <a:r>
            <a:rPr kumimoji="1" lang="en-US" altLang="ja-JP" sz="1400">
              <a:solidFill>
                <a:sysClr val="windowText" lastClr="000000"/>
              </a:solidFill>
              <a:latin typeface="ＭＳ ゴシック"/>
              <a:ea typeface="ＭＳ ゴシック"/>
            </a:rPr>
            <a:t>914</a:t>
          </a:r>
          <a:r>
            <a:rPr kumimoji="1" lang="ja-JP" altLang="en-US" sz="1400">
              <a:solidFill>
                <a:sysClr val="windowText" lastClr="000000"/>
              </a:solidFill>
              <a:latin typeface="ＭＳ ゴシック"/>
              <a:ea typeface="ＭＳ ゴシック"/>
            </a:rPr>
            <a:t>百万円となり、将来負担比率の分子では▲</a:t>
          </a:r>
          <a:r>
            <a:rPr kumimoji="1" lang="en-US" altLang="ja-JP" sz="1400">
              <a:solidFill>
                <a:sysClr val="windowText" lastClr="000000"/>
              </a:solidFill>
              <a:latin typeface="ＭＳ ゴシック"/>
              <a:ea typeface="ＭＳ ゴシック"/>
            </a:rPr>
            <a:t>1,423</a:t>
          </a:r>
          <a:r>
            <a:rPr kumimoji="1" lang="ja-JP" altLang="en-US" sz="1400">
              <a:solidFill>
                <a:sysClr val="windowText" lastClr="000000"/>
              </a:solidFill>
              <a:latin typeface="ＭＳ ゴシック"/>
              <a:ea typeface="ＭＳ ゴシック"/>
            </a:rPr>
            <a:t>百万円となった。</a:t>
          </a:r>
        </a:p>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富山県立山町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繰上償還を行うため「減債基金」を</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百万円、人口減対策に係る各種事業を行うため「人口減対策推進基金」を</a:t>
          </a:r>
          <a:r>
            <a:rPr kumimoji="1" lang="en-US" altLang="ja-JP" sz="1300">
              <a:solidFill>
                <a:sysClr val="windowText" lastClr="000000"/>
              </a:solidFill>
              <a:effectLst/>
              <a:latin typeface="ＭＳ ゴシック"/>
              <a:ea typeface="ＭＳ ゴシック"/>
              <a:cs typeface="+mn-cs"/>
            </a:rPr>
            <a:t>24</a:t>
          </a:r>
          <a:r>
            <a:rPr kumimoji="1" lang="ja-JP" altLang="en-US" sz="1300">
              <a:solidFill>
                <a:sysClr val="windowText" lastClr="000000"/>
              </a:solidFill>
              <a:effectLst/>
              <a:latin typeface="ＭＳ ゴシック"/>
              <a:ea typeface="ＭＳ ゴシック"/>
              <a:cs typeface="+mn-cs"/>
            </a:rPr>
            <a:t>百万円、農業・農村の有する多面的機能の維持・発揮を図るための支援事業を行うため「立山町農業経営基盤強化基金」を</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百万円などを取り崩した一方、将来負担の平準化を図るため「減債基金」へ</a:t>
          </a:r>
          <a:r>
            <a:rPr kumimoji="1" lang="en-US" altLang="ja-JP" sz="1300">
              <a:solidFill>
                <a:sysClr val="windowText" lastClr="000000"/>
              </a:solidFill>
              <a:effectLst/>
              <a:latin typeface="ＭＳ ゴシック"/>
              <a:ea typeface="ＭＳ ゴシック"/>
              <a:cs typeface="+mn-cs"/>
            </a:rPr>
            <a:t>350</a:t>
          </a:r>
          <a:r>
            <a:rPr kumimoji="1" lang="ja-JP" altLang="en-US" sz="1300">
              <a:solidFill>
                <a:sysClr val="windowText" lastClr="000000"/>
              </a:solidFill>
              <a:effectLst/>
              <a:latin typeface="ＭＳ ゴシック"/>
              <a:ea typeface="ＭＳ ゴシック"/>
              <a:cs typeface="+mn-cs"/>
            </a:rPr>
            <a:t>百万円、災害など突発的な経費に備えるため「財政調整基金」へ</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百万円、公共施設等総合管理計画に基づく庁舎等の統合整備のため「立山町庁舎等整備基金」へ</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百万円などを積み立てたことにより、基金全体としては前年度比＋</a:t>
          </a:r>
          <a:r>
            <a:rPr kumimoji="1" lang="en-US" altLang="ja-JP" sz="1300">
              <a:solidFill>
                <a:sysClr val="windowText" lastClr="000000"/>
              </a:solidFill>
              <a:effectLst/>
              <a:latin typeface="ＭＳ ゴシック"/>
              <a:ea typeface="ＭＳ ゴシック"/>
              <a:cs typeface="+mn-cs"/>
            </a:rPr>
            <a:t>909</a:t>
          </a:r>
          <a:r>
            <a:rPr kumimoji="1" lang="ja-JP" altLang="en-US" sz="1300">
              <a:solidFill>
                <a:sysClr val="windowText" lastClr="000000"/>
              </a:solidFill>
              <a:effectLst/>
              <a:latin typeface="ＭＳ ゴシック"/>
              <a:ea typeface="ＭＳ ゴシック"/>
              <a:cs typeface="+mn-cs"/>
            </a:rPr>
            <a:t>百万円となった。</a:t>
          </a:r>
        </a:p>
        <a:p>
          <a:endParaRPr kumimoji="1" lang="ja-JP" altLang="en-US" sz="1300">
            <a:solidFill>
              <a:srgbClr val="FF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今後、庁舎や公共施設等の更新、その他定期的にパソコン・学校ＩＣＴ機器の更新をしていくため、毎年度計画的に積み立てを行い、中長期的な財政運営を行う財源としていく予定である。</a:t>
          </a: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　立山町地域福祉基金：高齢者の保健福祉等地域福祉に関する事業の推進</a:t>
          </a:r>
        </a:p>
        <a:p>
          <a:r>
            <a:rPr kumimoji="1" lang="ja-JP" altLang="en-US" sz="1300">
              <a:solidFill>
                <a:sysClr val="windowText" lastClr="000000"/>
              </a:solidFill>
              <a:effectLst/>
              <a:latin typeface="ＭＳ ゴシック"/>
              <a:ea typeface="ＭＳ ゴシック"/>
              <a:cs typeface="+mn-cs"/>
            </a:rPr>
            <a:t>　公有財産整備基金：公有財産の整備、改修及び維持補修に関する事業の推進</a:t>
          </a:r>
        </a:p>
        <a:p>
          <a:endParaRPr kumimoji="1" lang="ja-JP" altLang="en-US" sz="1300">
            <a:solidFill>
              <a:srgbClr val="FF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立山町地域雇用創出推進基金：企業誘致に伴う企業立地奨励事業費の平準化を図るため</a:t>
          </a:r>
          <a:r>
            <a:rPr kumimoji="1" lang="en-US" altLang="ja-JP" sz="1300">
              <a:solidFill>
                <a:sysClr val="windowText" lastClr="000000"/>
              </a:solidFill>
              <a:effectLst/>
              <a:latin typeface="ＭＳ ゴシック"/>
              <a:ea typeface="ＭＳ ゴシック"/>
              <a:cs typeface="+mn-cs"/>
            </a:rPr>
            <a:t>130</a:t>
          </a:r>
          <a:r>
            <a:rPr kumimoji="1" lang="ja-JP" altLang="en-US" sz="1300">
              <a:solidFill>
                <a:sysClr val="windowText" lastClr="000000"/>
              </a:solidFill>
              <a:effectLst/>
              <a:latin typeface="ＭＳ ゴシック"/>
              <a:ea typeface="ＭＳ ゴシック"/>
              <a:cs typeface="+mn-cs"/>
            </a:rPr>
            <a:t>百万円を積み立てた。</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情報通信機器整備基金：今後のパソコン・学校ＩＣＴ機器の更新に係る費用負担の平準化を図るため</a:t>
          </a:r>
          <a:r>
            <a:rPr kumimoji="1" lang="en-US" altLang="ja-JP" sz="1300">
              <a:solidFill>
                <a:sysClr val="windowText" lastClr="000000"/>
              </a:solidFill>
              <a:effectLst/>
              <a:latin typeface="ＭＳ ゴシック"/>
              <a:ea typeface="ＭＳ ゴシック"/>
              <a:cs typeface="+mn-cs"/>
            </a:rPr>
            <a:t>50</a:t>
          </a:r>
          <a:r>
            <a:rPr kumimoji="1" lang="ja-JP" altLang="en-US" sz="1300">
              <a:solidFill>
                <a:sysClr val="windowText" lastClr="000000"/>
              </a:solidFill>
              <a:effectLst/>
              <a:latin typeface="ＭＳ ゴシック"/>
              <a:ea typeface="ＭＳ ゴシック"/>
              <a:cs typeface="+mn-cs"/>
            </a:rPr>
            <a:t>百万円を積み立てた。</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立山町庁舎等整備基金：町中心部公共施設再配置計画に基づき、今後、庁舎等を更新する予定であることから、一般財源の状況を踏まえ、計画的に積み立てていく。</a:t>
          </a: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災害など突発的な経費に備えるため</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百万円を積み立てた一方、取り崩しはなかったため、前年度比＋</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百万円の</a:t>
          </a:r>
          <a:r>
            <a:rPr kumimoji="1" lang="en-US" altLang="ja-JP" sz="1300">
              <a:solidFill>
                <a:sysClr val="windowText" lastClr="000000"/>
              </a:solidFill>
              <a:effectLst/>
              <a:latin typeface="ＭＳ ゴシック"/>
              <a:ea typeface="ＭＳ ゴシック"/>
              <a:cs typeface="+mn-cs"/>
            </a:rPr>
            <a:t>1,215</a:t>
          </a:r>
          <a:r>
            <a:rPr kumimoji="1" lang="ja-JP" altLang="en-US" sz="1300">
              <a:solidFill>
                <a:sysClr val="windowText" lastClr="000000"/>
              </a:solidFill>
              <a:effectLst/>
              <a:latin typeface="ＭＳ ゴシック"/>
              <a:ea typeface="ＭＳ ゴシック"/>
              <a:cs typeface="+mn-cs"/>
            </a:rPr>
            <a:t>百万円となった。</a:t>
          </a:r>
        </a:p>
        <a:p>
          <a:endParaRPr kumimoji="1" lang="ja-JP" altLang="en-US" sz="1300">
            <a:solidFill>
              <a:srgbClr val="FF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財政調整基金の残高は、標準財政規模の</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％程度となるように努めることとしており、令和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年度末は</a:t>
          </a:r>
          <a:r>
            <a:rPr kumimoji="1" lang="en-US" altLang="ja-JP" sz="1300">
              <a:solidFill>
                <a:sysClr val="windowText" lastClr="000000"/>
              </a:solidFill>
              <a:effectLst/>
              <a:latin typeface="ＭＳ ゴシック"/>
              <a:ea typeface="ＭＳ ゴシック"/>
              <a:cs typeface="+mn-cs"/>
            </a:rPr>
            <a:t>15.2</a:t>
          </a:r>
          <a:r>
            <a:rPr kumimoji="1" lang="ja-JP" altLang="en-US" sz="1300">
              <a:solidFill>
                <a:sysClr val="windowText" lastClr="000000"/>
              </a:solidFill>
              <a:effectLst/>
              <a:latin typeface="ＭＳ ゴシック"/>
              <a:ea typeface="ＭＳ ゴシック"/>
              <a:cs typeface="+mn-cs"/>
            </a:rPr>
            <a:t>％の積み立てとなっている。今後も財政状況を踏まえながら、災害や豪雪など突発的で緊急を要する経費に備えていく。</a:t>
          </a: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将来負担の平準化を図るため</a:t>
          </a:r>
          <a:r>
            <a:rPr kumimoji="1" lang="en-US" altLang="ja-JP" sz="1300">
              <a:solidFill>
                <a:sysClr val="windowText" lastClr="000000"/>
              </a:solidFill>
              <a:effectLst/>
              <a:latin typeface="ＭＳ ゴシック"/>
              <a:ea typeface="ＭＳ ゴシック"/>
              <a:cs typeface="+mn-cs"/>
            </a:rPr>
            <a:t>350</a:t>
          </a:r>
          <a:r>
            <a:rPr kumimoji="1" lang="ja-JP" altLang="en-US" sz="1300">
              <a:solidFill>
                <a:sysClr val="windowText" lastClr="000000"/>
              </a:solidFill>
              <a:effectLst/>
              <a:latin typeface="ＭＳ ゴシック"/>
              <a:ea typeface="ＭＳ ゴシック"/>
              <a:cs typeface="+mn-cs"/>
            </a:rPr>
            <a:t>百万円を積み立てた一方、</a:t>
          </a:r>
          <a:r>
            <a:rPr kumimoji="1" lang="en-US" altLang="ja-JP" sz="1300">
              <a:solidFill>
                <a:sysClr val="windowText" lastClr="000000"/>
              </a:solidFill>
              <a:effectLst/>
              <a:latin typeface="ＭＳ ゴシック"/>
              <a:ea typeface="ＭＳ ゴシック"/>
              <a:cs typeface="+mn-cs"/>
            </a:rPr>
            <a:t>337</a:t>
          </a:r>
          <a:r>
            <a:rPr kumimoji="1" lang="ja-JP" altLang="en-US" sz="1300">
              <a:solidFill>
                <a:sysClr val="windowText" lastClr="000000"/>
              </a:solidFill>
              <a:effectLst/>
              <a:latin typeface="ＭＳ ゴシック"/>
              <a:ea typeface="ＭＳ ゴシック"/>
              <a:cs typeface="+mn-cs"/>
            </a:rPr>
            <a:t>百万円の繰上償還の財源として</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百万円を取り崩したことにより、前年度比＋</a:t>
          </a:r>
          <a:r>
            <a:rPr kumimoji="1" lang="en-US" altLang="ja-JP" sz="1300">
              <a:solidFill>
                <a:sysClr val="windowText" lastClr="000000"/>
              </a:solidFill>
              <a:effectLst/>
              <a:latin typeface="ＭＳ ゴシック"/>
              <a:ea typeface="ＭＳ ゴシック"/>
              <a:cs typeface="+mn-cs"/>
            </a:rPr>
            <a:t>250</a:t>
          </a:r>
          <a:r>
            <a:rPr kumimoji="1" lang="ja-JP" altLang="en-US" sz="1300">
              <a:solidFill>
                <a:sysClr val="windowText" lastClr="000000"/>
              </a:solidFill>
              <a:effectLst/>
              <a:latin typeface="ＭＳ ゴシック"/>
              <a:ea typeface="ＭＳ ゴシック"/>
              <a:cs typeface="+mn-cs"/>
            </a:rPr>
            <a:t>百万円の</a:t>
          </a:r>
          <a:r>
            <a:rPr kumimoji="1" lang="en-US" altLang="ja-JP" sz="1300">
              <a:solidFill>
                <a:sysClr val="windowText" lastClr="000000"/>
              </a:solidFill>
              <a:effectLst/>
              <a:latin typeface="ＭＳ ゴシック"/>
              <a:ea typeface="ＭＳ ゴシック"/>
              <a:cs typeface="+mn-cs"/>
            </a:rPr>
            <a:t>653</a:t>
          </a:r>
          <a:r>
            <a:rPr kumimoji="1" lang="ja-JP" altLang="en-US" sz="1300">
              <a:solidFill>
                <a:sysClr val="windowText" lastClr="000000"/>
              </a:solidFill>
              <a:effectLst/>
              <a:latin typeface="ＭＳ ゴシック"/>
              <a:ea typeface="ＭＳ ゴシック"/>
              <a:cs typeface="+mn-cs"/>
            </a:rPr>
            <a:t>百万円となった。</a:t>
          </a:r>
        </a:p>
        <a:p>
          <a:endParaRPr kumimoji="1" lang="ja-JP" altLang="en-US" sz="1300">
            <a:solidFill>
              <a:srgbClr val="FF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7</a:t>
          </a:r>
          <a:r>
            <a:rPr kumimoji="1" lang="ja-JP" altLang="en-US" sz="1300">
              <a:solidFill>
                <a:sysClr val="windowText" lastClr="000000"/>
              </a:solidFill>
              <a:effectLst/>
              <a:latin typeface="ＭＳ ゴシック"/>
              <a:ea typeface="ＭＳ ゴシック"/>
              <a:cs typeface="+mn-cs"/>
            </a:rPr>
            <a:t>年度に地方債の償還がピークを迎える見込みであることから、今後も繰上償還を行うために毎年度計画的に積み立てを行う予定である。</a:t>
          </a: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139</v>
      </c>
      <c r="M3" s="44"/>
      <c r="N3" s="44"/>
      <c r="O3" s="44"/>
      <c r="P3" s="44"/>
      <c r="Q3" s="44"/>
      <c r="R3" s="95"/>
      <c r="S3" s="95"/>
      <c r="T3" s="95"/>
      <c r="U3" s="95"/>
      <c r="V3" s="113"/>
      <c r="W3" s="128" t="s">
        <v>141</v>
      </c>
      <c r="X3" s="138"/>
      <c r="Y3" s="138"/>
      <c r="Z3" s="138"/>
      <c r="AA3" s="138"/>
      <c r="AB3" s="22"/>
      <c r="AC3" s="95" t="s">
        <v>143</v>
      </c>
      <c r="AD3" s="138"/>
      <c r="AE3" s="138"/>
      <c r="AF3" s="138"/>
      <c r="AG3" s="138"/>
      <c r="AH3" s="138"/>
      <c r="AI3" s="138"/>
      <c r="AJ3" s="138"/>
      <c r="AK3" s="138"/>
      <c r="AL3" s="165"/>
      <c r="AM3" s="128" t="s">
        <v>145</v>
      </c>
      <c r="AN3" s="138"/>
      <c r="AO3" s="138"/>
      <c r="AP3" s="138"/>
      <c r="AQ3" s="138"/>
      <c r="AR3" s="138"/>
      <c r="AS3" s="138"/>
      <c r="AT3" s="138"/>
      <c r="AU3" s="138"/>
      <c r="AV3" s="138"/>
      <c r="AW3" s="138"/>
      <c r="AX3" s="165"/>
      <c r="AY3" s="10" t="s">
        <v>10</v>
      </c>
      <c r="AZ3" s="27"/>
      <c r="BA3" s="27"/>
      <c r="BB3" s="27"/>
      <c r="BC3" s="27"/>
      <c r="BD3" s="27"/>
      <c r="BE3" s="27"/>
      <c r="BF3" s="27"/>
      <c r="BG3" s="27"/>
      <c r="BH3" s="27"/>
      <c r="BI3" s="27"/>
      <c r="BJ3" s="27"/>
      <c r="BK3" s="27"/>
      <c r="BL3" s="27"/>
      <c r="BM3" s="208"/>
      <c r="BN3" s="128" t="s">
        <v>150</v>
      </c>
      <c r="BO3" s="138"/>
      <c r="BP3" s="138"/>
      <c r="BQ3" s="138"/>
      <c r="BR3" s="138"/>
      <c r="BS3" s="138"/>
      <c r="BT3" s="138"/>
      <c r="BU3" s="165"/>
      <c r="BV3" s="128" t="s">
        <v>5</v>
      </c>
      <c r="BW3" s="138"/>
      <c r="BX3" s="138"/>
      <c r="BY3" s="138"/>
      <c r="BZ3" s="138"/>
      <c r="CA3" s="138"/>
      <c r="CB3" s="138"/>
      <c r="CC3" s="165"/>
      <c r="CD3" s="10" t="s">
        <v>10</v>
      </c>
      <c r="CE3" s="27"/>
      <c r="CF3" s="27"/>
      <c r="CG3" s="27"/>
      <c r="CH3" s="27"/>
      <c r="CI3" s="27"/>
      <c r="CJ3" s="27"/>
      <c r="CK3" s="27"/>
      <c r="CL3" s="27"/>
      <c r="CM3" s="27"/>
      <c r="CN3" s="27"/>
      <c r="CO3" s="27"/>
      <c r="CP3" s="27"/>
      <c r="CQ3" s="27"/>
      <c r="CR3" s="27"/>
      <c r="CS3" s="208"/>
      <c r="CT3" s="128" t="s">
        <v>151</v>
      </c>
      <c r="CU3" s="138"/>
      <c r="CV3" s="138"/>
      <c r="CW3" s="138"/>
      <c r="CX3" s="138"/>
      <c r="CY3" s="138"/>
      <c r="CZ3" s="138"/>
      <c r="DA3" s="165"/>
      <c r="DB3" s="128" t="s">
        <v>153</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154</v>
      </c>
      <c r="AZ4" s="198"/>
      <c r="BA4" s="198"/>
      <c r="BB4" s="198"/>
      <c r="BC4" s="198"/>
      <c r="BD4" s="198"/>
      <c r="BE4" s="198"/>
      <c r="BF4" s="198"/>
      <c r="BG4" s="198"/>
      <c r="BH4" s="198"/>
      <c r="BI4" s="198"/>
      <c r="BJ4" s="198"/>
      <c r="BK4" s="198"/>
      <c r="BL4" s="198"/>
      <c r="BM4" s="209"/>
      <c r="BN4" s="214">
        <v>14866835</v>
      </c>
      <c r="BO4" s="217"/>
      <c r="BP4" s="217"/>
      <c r="BQ4" s="217"/>
      <c r="BR4" s="217"/>
      <c r="BS4" s="217"/>
      <c r="BT4" s="217"/>
      <c r="BU4" s="220"/>
      <c r="BV4" s="214">
        <v>16374796</v>
      </c>
      <c r="BW4" s="217"/>
      <c r="BX4" s="217"/>
      <c r="BY4" s="217"/>
      <c r="BZ4" s="217"/>
      <c r="CA4" s="217"/>
      <c r="CB4" s="217"/>
      <c r="CC4" s="220"/>
      <c r="CD4" s="223" t="s">
        <v>156</v>
      </c>
      <c r="CE4" s="224"/>
      <c r="CF4" s="224"/>
      <c r="CG4" s="224"/>
      <c r="CH4" s="224"/>
      <c r="CI4" s="224"/>
      <c r="CJ4" s="224"/>
      <c r="CK4" s="224"/>
      <c r="CL4" s="224"/>
      <c r="CM4" s="224"/>
      <c r="CN4" s="224"/>
      <c r="CO4" s="224"/>
      <c r="CP4" s="224"/>
      <c r="CQ4" s="224"/>
      <c r="CR4" s="224"/>
      <c r="CS4" s="227"/>
      <c r="CT4" s="230">
        <v>7.2</v>
      </c>
      <c r="CU4" s="238"/>
      <c r="CV4" s="238"/>
      <c r="CW4" s="238"/>
      <c r="CX4" s="238"/>
      <c r="CY4" s="238"/>
      <c r="CZ4" s="238"/>
      <c r="DA4" s="246"/>
      <c r="DB4" s="230">
        <v>8.3000000000000007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157</v>
      </c>
      <c r="AN5" s="59"/>
      <c r="AO5" s="59"/>
      <c r="AP5" s="59"/>
      <c r="AQ5" s="59"/>
      <c r="AR5" s="59"/>
      <c r="AS5" s="59"/>
      <c r="AT5" s="64"/>
      <c r="AU5" s="183" t="s">
        <v>75</v>
      </c>
      <c r="AV5" s="140"/>
      <c r="AW5" s="140"/>
      <c r="AX5" s="140"/>
      <c r="AY5" s="191" t="s">
        <v>146</v>
      </c>
      <c r="AZ5" s="199"/>
      <c r="BA5" s="199"/>
      <c r="BB5" s="199"/>
      <c r="BC5" s="199"/>
      <c r="BD5" s="199"/>
      <c r="BE5" s="199"/>
      <c r="BF5" s="199"/>
      <c r="BG5" s="199"/>
      <c r="BH5" s="199"/>
      <c r="BI5" s="199"/>
      <c r="BJ5" s="199"/>
      <c r="BK5" s="199"/>
      <c r="BL5" s="199"/>
      <c r="BM5" s="210"/>
      <c r="BN5" s="215">
        <v>14183102</v>
      </c>
      <c r="BO5" s="218"/>
      <c r="BP5" s="218"/>
      <c r="BQ5" s="218"/>
      <c r="BR5" s="218"/>
      <c r="BS5" s="218"/>
      <c r="BT5" s="218"/>
      <c r="BU5" s="221"/>
      <c r="BV5" s="215">
        <v>15594515</v>
      </c>
      <c r="BW5" s="218"/>
      <c r="BX5" s="218"/>
      <c r="BY5" s="218"/>
      <c r="BZ5" s="218"/>
      <c r="CA5" s="218"/>
      <c r="CB5" s="218"/>
      <c r="CC5" s="221"/>
      <c r="CD5" s="193" t="s">
        <v>159</v>
      </c>
      <c r="CE5" s="112"/>
      <c r="CF5" s="112"/>
      <c r="CG5" s="112"/>
      <c r="CH5" s="112"/>
      <c r="CI5" s="112"/>
      <c r="CJ5" s="112"/>
      <c r="CK5" s="112"/>
      <c r="CL5" s="112"/>
      <c r="CM5" s="112"/>
      <c r="CN5" s="112"/>
      <c r="CO5" s="112"/>
      <c r="CP5" s="112"/>
      <c r="CQ5" s="112"/>
      <c r="CR5" s="112"/>
      <c r="CS5" s="212"/>
      <c r="CT5" s="231">
        <v>80.599999999999994</v>
      </c>
      <c r="CU5" s="239"/>
      <c r="CV5" s="239"/>
      <c r="CW5" s="239"/>
      <c r="CX5" s="239"/>
      <c r="CY5" s="239"/>
      <c r="CZ5" s="239"/>
      <c r="DA5" s="247"/>
      <c r="DB5" s="231">
        <v>85.7</v>
      </c>
      <c r="DC5" s="239"/>
      <c r="DD5" s="239"/>
      <c r="DE5" s="239"/>
      <c r="DF5" s="239"/>
      <c r="DG5" s="239"/>
      <c r="DH5" s="239"/>
      <c r="DI5" s="247"/>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6"/>
      <c r="W6" s="131" t="s">
        <v>165</v>
      </c>
      <c r="X6" s="57"/>
      <c r="Y6" s="57"/>
      <c r="Z6" s="57"/>
      <c r="AA6" s="57"/>
      <c r="AB6" s="25"/>
      <c r="AC6" s="146" t="s">
        <v>166</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169</v>
      </c>
      <c r="AZ6" s="199"/>
      <c r="BA6" s="199"/>
      <c r="BB6" s="199"/>
      <c r="BC6" s="199"/>
      <c r="BD6" s="199"/>
      <c r="BE6" s="199"/>
      <c r="BF6" s="199"/>
      <c r="BG6" s="199"/>
      <c r="BH6" s="199"/>
      <c r="BI6" s="199"/>
      <c r="BJ6" s="199"/>
      <c r="BK6" s="199"/>
      <c r="BL6" s="199"/>
      <c r="BM6" s="210"/>
      <c r="BN6" s="215">
        <v>683733</v>
      </c>
      <c r="BO6" s="218"/>
      <c r="BP6" s="218"/>
      <c r="BQ6" s="218"/>
      <c r="BR6" s="218"/>
      <c r="BS6" s="218"/>
      <c r="BT6" s="218"/>
      <c r="BU6" s="221"/>
      <c r="BV6" s="215">
        <v>780281</v>
      </c>
      <c r="BW6" s="218"/>
      <c r="BX6" s="218"/>
      <c r="BY6" s="218"/>
      <c r="BZ6" s="218"/>
      <c r="CA6" s="218"/>
      <c r="CB6" s="218"/>
      <c r="CC6" s="221"/>
      <c r="CD6" s="193" t="s">
        <v>170</v>
      </c>
      <c r="CE6" s="112"/>
      <c r="CF6" s="112"/>
      <c r="CG6" s="112"/>
      <c r="CH6" s="112"/>
      <c r="CI6" s="112"/>
      <c r="CJ6" s="112"/>
      <c r="CK6" s="112"/>
      <c r="CL6" s="112"/>
      <c r="CM6" s="112"/>
      <c r="CN6" s="112"/>
      <c r="CO6" s="112"/>
      <c r="CP6" s="112"/>
      <c r="CQ6" s="112"/>
      <c r="CR6" s="112"/>
      <c r="CS6" s="212"/>
      <c r="CT6" s="232">
        <v>84.8</v>
      </c>
      <c r="CU6" s="240"/>
      <c r="CV6" s="240"/>
      <c r="CW6" s="240"/>
      <c r="CX6" s="240"/>
      <c r="CY6" s="240"/>
      <c r="CZ6" s="240"/>
      <c r="DA6" s="248"/>
      <c r="DB6" s="232">
        <v>89.4</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171</v>
      </c>
      <c r="AN7" s="59"/>
      <c r="AO7" s="59"/>
      <c r="AP7" s="59"/>
      <c r="AQ7" s="59"/>
      <c r="AR7" s="59"/>
      <c r="AS7" s="59"/>
      <c r="AT7" s="64"/>
      <c r="AU7" s="183" t="s">
        <v>75</v>
      </c>
      <c r="AV7" s="140"/>
      <c r="AW7" s="140"/>
      <c r="AX7" s="140"/>
      <c r="AY7" s="191" t="s">
        <v>172</v>
      </c>
      <c r="AZ7" s="199"/>
      <c r="BA7" s="199"/>
      <c r="BB7" s="199"/>
      <c r="BC7" s="199"/>
      <c r="BD7" s="199"/>
      <c r="BE7" s="199"/>
      <c r="BF7" s="199"/>
      <c r="BG7" s="199"/>
      <c r="BH7" s="199"/>
      <c r="BI7" s="199"/>
      <c r="BJ7" s="199"/>
      <c r="BK7" s="199"/>
      <c r="BL7" s="199"/>
      <c r="BM7" s="210"/>
      <c r="BN7" s="215">
        <v>111829</v>
      </c>
      <c r="BO7" s="218"/>
      <c r="BP7" s="218"/>
      <c r="BQ7" s="218"/>
      <c r="BR7" s="218"/>
      <c r="BS7" s="218"/>
      <c r="BT7" s="218"/>
      <c r="BU7" s="221"/>
      <c r="BV7" s="215">
        <v>147501</v>
      </c>
      <c r="BW7" s="218"/>
      <c r="BX7" s="218"/>
      <c r="BY7" s="218"/>
      <c r="BZ7" s="218"/>
      <c r="CA7" s="218"/>
      <c r="CB7" s="218"/>
      <c r="CC7" s="221"/>
      <c r="CD7" s="193" t="s">
        <v>163</v>
      </c>
      <c r="CE7" s="112"/>
      <c r="CF7" s="112"/>
      <c r="CG7" s="112"/>
      <c r="CH7" s="112"/>
      <c r="CI7" s="112"/>
      <c r="CJ7" s="112"/>
      <c r="CK7" s="112"/>
      <c r="CL7" s="112"/>
      <c r="CM7" s="112"/>
      <c r="CN7" s="112"/>
      <c r="CO7" s="112"/>
      <c r="CP7" s="112"/>
      <c r="CQ7" s="112"/>
      <c r="CR7" s="112"/>
      <c r="CS7" s="212"/>
      <c r="CT7" s="215">
        <v>7972630</v>
      </c>
      <c r="CU7" s="218"/>
      <c r="CV7" s="218"/>
      <c r="CW7" s="218"/>
      <c r="CX7" s="218"/>
      <c r="CY7" s="218"/>
      <c r="CZ7" s="218"/>
      <c r="DA7" s="221"/>
      <c r="DB7" s="215">
        <v>7650324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173</v>
      </c>
      <c r="AN8" s="59"/>
      <c r="AO8" s="59"/>
      <c r="AP8" s="59"/>
      <c r="AQ8" s="59"/>
      <c r="AR8" s="59"/>
      <c r="AS8" s="59"/>
      <c r="AT8" s="64"/>
      <c r="AU8" s="183" t="s">
        <v>75</v>
      </c>
      <c r="AV8" s="140"/>
      <c r="AW8" s="140"/>
      <c r="AX8" s="140"/>
      <c r="AY8" s="191" t="s">
        <v>177</v>
      </c>
      <c r="AZ8" s="199"/>
      <c r="BA8" s="199"/>
      <c r="BB8" s="199"/>
      <c r="BC8" s="199"/>
      <c r="BD8" s="199"/>
      <c r="BE8" s="199"/>
      <c r="BF8" s="199"/>
      <c r="BG8" s="199"/>
      <c r="BH8" s="199"/>
      <c r="BI8" s="199"/>
      <c r="BJ8" s="199"/>
      <c r="BK8" s="199"/>
      <c r="BL8" s="199"/>
      <c r="BM8" s="210"/>
      <c r="BN8" s="215">
        <v>571904</v>
      </c>
      <c r="BO8" s="218"/>
      <c r="BP8" s="218"/>
      <c r="BQ8" s="218"/>
      <c r="BR8" s="218"/>
      <c r="BS8" s="218"/>
      <c r="BT8" s="218"/>
      <c r="BU8" s="221"/>
      <c r="BV8" s="215">
        <v>632780</v>
      </c>
      <c r="BW8" s="218"/>
      <c r="BX8" s="218"/>
      <c r="BY8" s="218"/>
      <c r="BZ8" s="218"/>
      <c r="CA8" s="218"/>
      <c r="CB8" s="218"/>
      <c r="CC8" s="221"/>
      <c r="CD8" s="193" t="s">
        <v>178</v>
      </c>
      <c r="CE8" s="112"/>
      <c r="CF8" s="112"/>
      <c r="CG8" s="112"/>
      <c r="CH8" s="112"/>
      <c r="CI8" s="112"/>
      <c r="CJ8" s="112"/>
      <c r="CK8" s="112"/>
      <c r="CL8" s="112"/>
      <c r="CM8" s="112"/>
      <c r="CN8" s="112"/>
      <c r="CO8" s="112"/>
      <c r="CP8" s="112"/>
      <c r="CQ8" s="112"/>
      <c r="CR8" s="112"/>
      <c r="CS8" s="212"/>
      <c r="CT8" s="233">
        <v>0.47</v>
      </c>
      <c r="CU8" s="241"/>
      <c r="CV8" s="241"/>
      <c r="CW8" s="241"/>
      <c r="CX8" s="241"/>
      <c r="CY8" s="241"/>
      <c r="CZ8" s="241"/>
      <c r="DA8" s="249"/>
      <c r="DB8" s="233">
        <v>0.48</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24792</v>
      </c>
      <c r="S9" s="107"/>
      <c r="T9" s="107"/>
      <c r="U9" s="107"/>
      <c r="V9" s="118"/>
      <c r="W9" s="128" t="s">
        <v>180</v>
      </c>
      <c r="X9" s="138"/>
      <c r="Y9" s="138"/>
      <c r="Z9" s="138"/>
      <c r="AA9" s="138"/>
      <c r="AB9" s="138"/>
      <c r="AC9" s="138"/>
      <c r="AD9" s="138"/>
      <c r="AE9" s="138"/>
      <c r="AF9" s="138"/>
      <c r="AG9" s="138"/>
      <c r="AH9" s="138"/>
      <c r="AI9" s="138"/>
      <c r="AJ9" s="138"/>
      <c r="AK9" s="138"/>
      <c r="AL9" s="165"/>
      <c r="AM9" s="176" t="s">
        <v>181</v>
      </c>
      <c r="AN9" s="59"/>
      <c r="AO9" s="59"/>
      <c r="AP9" s="59"/>
      <c r="AQ9" s="59"/>
      <c r="AR9" s="59"/>
      <c r="AS9" s="59"/>
      <c r="AT9" s="64"/>
      <c r="AU9" s="183" t="s">
        <v>184</v>
      </c>
      <c r="AV9" s="140"/>
      <c r="AW9" s="140"/>
      <c r="AX9" s="140"/>
      <c r="AY9" s="191" t="s">
        <v>76</v>
      </c>
      <c r="AZ9" s="199"/>
      <c r="BA9" s="199"/>
      <c r="BB9" s="199"/>
      <c r="BC9" s="199"/>
      <c r="BD9" s="199"/>
      <c r="BE9" s="199"/>
      <c r="BF9" s="199"/>
      <c r="BG9" s="199"/>
      <c r="BH9" s="199"/>
      <c r="BI9" s="199"/>
      <c r="BJ9" s="199"/>
      <c r="BK9" s="199"/>
      <c r="BL9" s="199"/>
      <c r="BM9" s="210"/>
      <c r="BN9" s="215">
        <v>-60876</v>
      </c>
      <c r="BO9" s="218"/>
      <c r="BP9" s="218"/>
      <c r="BQ9" s="218"/>
      <c r="BR9" s="218"/>
      <c r="BS9" s="218"/>
      <c r="BT9" s="218"/>
      <c r="BU9" s="221"/>
      <c r="BV9" s="215">
        <v>351059</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15</v>
      </c>
      <c r="CU9" s="239"/>
      <c r="CV9" s="239"/>
      <c r="CW9" s="239"/>
      <c r="CX9" s="239"/>
      <c r="CY9" s="239"/>
      <c r="CZ9" s="239"/>
      <c r="DA9" s="247"/>
      <c r="DB9" s="231">
        <v>15.3</v>
      </c>
      <c r="DC9" s="239"/>
      <c r="DD9" s="239"/>
      <c r="DE9" s="239"/>
      <c r="DF9" s="239"/>
      <c r="DG9" s="239"/>
      <c r="DH9" s="239"/>
      <c r="DI9" s="247"/>
    </row>
    <row r="10" spans="1:119" ht="18.75" customHeight="1">
      <c r="A10" s="2"/>
      <c r="B10" s="10"/>
      <c r="C10" s="27"/>
      <c r="D10" s="27"/>
      <c r="E10" s="27"/>
      <c r="F10" s="27"/>
      <c r="G10" s="27"/>
      <c r="H10" s="27"/>
      <c r="I10" s="27"/>
      <c r="J10" s="27"/>
      <c r="K10" s="31"/>
      <c r="L10" s="52" t="s">
        <v>186</v>
      </c>
      <c r="M10" s="59"/>
      <c r="N10" s="59"/>
      <c r="O10" s="59"/>
      <c r="P10" s="59"/>
      <c r="Q10" s="64"/>
      <c r="R10" s="73">
        <v>26317</v>
      </c>
      <c r="S10" s="81"/>
      <c r="T10" s="81"/>
      <c r="U10" s="81"/>
      <c r="V10" s="119"/>
      <c r="W10" s="129"/>
      <c r="X10" s="54"/>
      <c r="Y10" s="54"/>
      <c r="Z10" s="54"/>
      <c r="AA10" s="54"/>
      <c r="AB10" s="54"/>
      <c r="AC10" s="54"/>
      <c r="AD10" s="54"/>
      <c r="AE10" s="54"/>
      <c r="AF10" s="54"/>
      <c r="AG10" s="54"/>
      <c r="AH10" s="54"/>
      <c r="AI10" s="54"/>
      <c r="AJ10" s="54"/>
      <c r="AK10" s="54"/>
      <c r="AL10" s="166"/>
      <c r="AM10" s="176" t="s">
        <v>187</v>
      </c>
      <c r="AN10" s="59"/>
      <c r="AO10" s="59"/>
      <c r="AP10" s="59"/>
      <c r="AQ10" s="59"/>
      <c r="AR10" s="59"/>
      <c r="AS10" s="59"/>
      <c r="AT10" s="64"/>
      <c r="AU10" s="183" t="s">
        <v>75</v>
      </c>
      <c r="AV10" s="140"/>
      <c r="AW10" s="140"/>
      <c r="AX10" s="140"/>
      <c r="AY10" s="191" t="s">
        <v>189</v>
      </c>
      <c r="AZ10" s="199"/>
      <c r="BA10" s="199"/>
      <c r="BB10" s="199"/>
      <c r="BC10" s="199"/>
      <c r="BD10" s="199"/>
      <c r="BE10" s="199"/>
      <c r="BF10" s="199"/>
      <c r="BG10" s="199"/>
      <c r="BH10" s="199"/>
      <c r="BI10" s="199"/>
      <c r="BJ10" s="199"/>
      <c r="BK10" s="199"/>
      <c r="BL10" s="199"/>
      <c r="BM10" s="210"/>
      <c r="BN10" s="215">
        <v>200017</v>
      </c>
      <c r="BO10" s="218"/>
      <c r="BP10" s="218"/>
      <c r="BQ10" s="218"/>
      <c r="BR10" s="218"/>
      <c r="BS10" s="218"/>
      <c r="BT10" s="218"/>
      <c r="BU10" s="221"/>
      <c r="BV10" s="215">
        <v>63</v>
      </c>
      <c r="BW10" s="218"/>
      <c r="BX10" s="218"/>
      <c r="BY10" s="218"/>
      <c r="BZ10" s="218"/>
      <c r="CA10" s="218"/>
      <c r="CB10" s="218"/>
      <c r="CC10" s="221"/>
      <c r="CD10" s="223" t="s">
        <v>190</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144</v>
      </c>
      <c r="M11" s="60"/>
      <c r="N11" s="60"/>
      <c r="O11" s="60"/>
      <c r="P11" s="60"/>
      <c r="Q11" s="65"/>
      <c r="R11" s="99" t="s">
        <v>192</v>
      </c>
      <c r="S11" s="108"/>
      <c r="T11" s="108"/>
      <c r="U11" s="108"/>
      <c r="V11" s="120"/>
      <c r="W11" s="129"/>
      <c r="X11" s="54"/>
      <c r="Y11" s="54"/>
      <c r="Z11" s="54"/>
      <c r="AA11" s="54"/>
      <c r="AB11" s="54"/>
      <c r="AC11" s="54"/>
      <c r="AD11" s="54"/>
      <c r="AE11" s="54"/>
      <c r="AF11" s="54"/>
      <c r="AG11" s="54"/>
      <c r="AH11" s="54"/>
      <c r="AI11" s="54"/>
      <c r="AJ11" s="54"/>
      <c r="AK11" s="54"/>
      <c r="AL11" s="166"/>
      <c r="AM11" s="176" t="s">
        <v>193</v>
      </c>
      <c r="AN11" s="59"/>
      <c r="AO11" s="59"/>
      <c r="AP11" s="59"/>
      <c r="AQ11" s="59"/>
      <c r="AR11" s="59"/>
      <c r="AS11" s="59"/>
      <c r="AT11" s="64"/>
      <c r="AU11" s="183" t="s">
        <v>184</v>
      </c>
      <c r="AV11" s="140"/>
      <c r="AW11" s="140"/>
      <c r="AX11" s="140"/>
      <c r="AY11" s="191" t="s">
        <v>194</v>
      </c>
      <c r="AZ11" s="199"/>
      <c r="BA11" s="199"/>
      <c r="BB11" s="199"/>
      <c r="BC11" s="199"/>
      <c r="BD11" s="199"/>
      <c r="BE11" s="199"/>
      <c r="BF11" s="199"/>
      <c r="BG11" s="199"/>
      <c r="BH11" s="199"/>
      <c r="BI11" s="199"/>
      <c r="BJ11" s="199"/>
      <c r="BK11" s="199"/>
      <c r="BL11" s="199"/>
      <c r="BM11" s="210"/>
      <c r="BN11" s="215">
        <v>336676</v>
      </c>
      <c r="BO11" s="218"/>
      <c r="BP11" s="218"/>
      <c r="BQ11" s="218"/>
      <c r="BR11" s="218"/>
      <c r="BS11" s="218"/>
      <c r="BT11" s="218"/>
      <c r="BU11" s="221"/>
      <c r="BV11" s="215">
        <v>271806</v>
      </c>
      <c r="BW11" s="218"/>
      <c r="BX11" s="218"/>
      <c r="BY11" s="218"/>
      <c r="BZ11" s="218"/>
      <c r="CA11" s="218"/>
      <c r="CB11" s="218"/>
      <c r="CC11" s="221"/>
      <c r="CD11" s="193" t="s">
        <v>198</v>
      </c>
      <c r="CE11" s="112"/>
      <c r="CF11" s="112"/>
      <c r="CG11" s="112"/>
      <c r="CH11" s="112"/>
      <c r="CI11" s="112"/>
      <c r="CJ11" s="112"/>
      <c r="CK11" s="112"/>
      <c r="CL11" s="112"/>
      <c r="CM11" s="112"/>
      <c r="CN11" s="112"/>
      <c r="CO11" s="112"/>
      <c r="CP11" s="112"/>
      <c r="CQ11" s="112"/>
      <c r="CR11" s="112"/>
      <c r="CS11" s="212"/>
      <c r="CT11" s="233" t="s">
        <v>199</v>
      </c>
      <c r="CU11" s="241"/>
      <c r="CV11" s="241"/>
      <c r="CW11" s="241"/>
      <c r="CX11" s="241"/>
      <c r="CY11" s="241"/>
      <c r="CZ11" s="241"/>
      <c r="DA11" s="249"/>
      <c r="DB11" s="233" t="s">
        <v>199</v>
      </c>
      <c r="DC11" s="241"/>
      <c r="DD11" s="241"/>
      <c r="DE11" s="241"/>
      <c r="DF11" s="241"/>
      <c r="DG11" s="241"/>
      <c r="DH11" s="241"/>
      <c r="DI11" s="249"/>
    </row>
    <row r="12" spans="1:119" ht="18.75" customHeight="1">
      <c r="A12" s="2"/>
      <c r="B12" s="11" t="s">
        <v>66</v>
      </c>
      <c r="C12" s="28"/>
      <c r="D12" s="28"/>
      <c r="E12" s="28"/>
      <c r="F12" s="28"/>
      <c r="G12" s="28"/>
      <c r="H12" s="28"/>
      <c r="I12" s="28"/>
      <c r="J12" s="28"/>
      <c r="K12" s="61"/>
      <c r="L12" s="67" t="s">
        <v>200</v>
      </c>
      <c r="M12" s="76"/>
      <c r="N12" s="76"/>
      <c r="O12" s="76"/>
      <c r="P12" s="76"/>
      <c r="Q12" s="88"/>
      <c r="R12" s="100">
        <v>25174</v>
      </c>
      <c r="S12" s="109"/>
      <c r="T12" s="109"/>
      <c r="U12" s="109"/>
      <c r="V12" s="121"/>
      <c r="W12" s="133" t="s">
        <v>10</v>
      </c>
      <c r="X12" s="140"/>
      <c r="Y12" s="140"/>
      <c r="Z12" s="140"/>
      <c r="AA12" s="140"/>
      <c r="AB12" s="145"/>
      <c r="AC12" s="149" t="s">
        <v>119</v>
      </c>
      <c r="AD12" s="156"/>
      <c r="AE12" s="156"/>
      <c r="AF12" s="156"/>
      <c r="AG12" s="159"/>
      <c r="AH12" s="149" t="s">
        <v>203</v>
      </c>
      <c r="AI12" s="156"/>
      <c r="AJ12" s="156"/>
      <c r="AK12" s="156"/>
      <c r="AL12" s="171"/>
      <c r="AM12" s="176" t="s">
        <v>204</v>
      </c>
      <c r="AN12" s="59"/>
      <c r="AO12" s="59"/>
      <c r="AP12" s="59"/>
      <c r="AQ12" s="59"/>
      <c r="AR12" s="59"/>
      <c r="AS12" s="59"/>
      <c r="AT12" s="64"/>
      <c r="AU12" s="183" t="s">
        <v>75</v>
      </c>
      <c r="AV12" s="140"/>
      <c r="AW12" s="140"/>
      <c r="AX12" s="140"/>
      <c r="AY12" s="191" t="s">
        <v>207</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208</v>
      </c>
      <c r="CE12" s="112"/>
      <c r="CF12" s="112"/>
      <c r="CG12" s="112"/>
      <c r="CH12" s="112"/>
      <c r="CI12" s="112"/>
      <c r="CJ12" s="112"/>
      <c r="CK12" s="112"/>
      <c r="CL12" s="112"/>
      <c r="CM12" s="112"/>
      <c r="CN12" s="112"/>
      <c r="CO12" s="112"/>
      <c r="CP12" s="112"/>
      <c r="CQ12" s="112"/>
      <c r="CR12" s="112"/>
      <c r="CS12" s="212"/>
      <c r="CT12" s="233" t="s">
        <v>199</v>
      </c>
      <c r="CU12" s="241"/>
      <c r="CV12" s="241"/>
      <c r="CW12" s="241"/>
      <c r="CX12" s="241"/>
      <c r="CY12" s="241"/>
      <c r="CZ12" s="241"/>
      <c r="DA12" s="249"/>
      <c r="DB12" s="233" t="s">
        <v>199</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210</v>
      </c>
      <c r="N13" s="83"/>
      <c r="O13" s="83"/>
      <c r="P13" s="83"/>
      <c r="Q13" s="89"/>
      <c r="R13" s="101">
        <v>24909</v>
      </c>
      <c r="S13" s="110"/>
      <c r="T13" s="110"/>
      <c r="U13" s="110"/>
      <c r="V13" s="122"/>
      <c r="W13" s="131" t="s">
        <v>211</v>
      </c>
      <c r="X13" s="57"/>
      <c r="Y13" s="57"/>
      <c r="Z13" s="57"/>
      <c r="AA13" s="57"/>
      <c r="AB13" s="25"/>
      <c r="AC13" s="73">
        <v>735</v>
      </c>
      <c r="AD13" s="81"/>
      <c r="AE13" s="81"/>
      <c r="AF13" s="81"/>
      <c r="AG13" s="85"/>
      <c r="AH13" s="73">
        <v>814</v>
      </c>
      <c r="AI13" s="81"/>
      <c r="AJ13" s="81"/>
      <c r="AK13" s="81"/>
      <c r="AL13" s="119"/>
      <c r="AM13" s="176" t="s">
        <v>213</v>
      </c>
      <c r="AN13" s="59"/>
      <c r="AO13" s="59"/>
      <c r="AP13" s="59"/>
      <c r="AQ13" s="59"/>
      <c r="AR13" s="59"/>
      <c r="AS13" s="59"/>
      <c r="AT13" s="64"/>
      <c r="AU13" s="183" t="s">
        <v>184</v>
      </c>
      <c r="AV13" s="140"/>
      <c r="AW13" s="140"/>
      <c r="AX13" s="140"/>
      <c r="AY13" s="191" t="s">
        <v>215</v>
      </c>
      <c r="AZ13" s="199"/>
      <c r="BA13" s="199"/>
      <c r="BB13" s="199"/>
      <c r="BC13" s="199"/>
      <c r="BD13" s="199"/>
      <c r="BE13" s="199"/>
      <c r="BF13" s="199"/>
      <c r="BG13" s="199"/>
      <c r="BH13" s="199"/>
      <c r="BI13" s="199"/>
      <c r="BJ13" s="199"/>
      <c r="BK13" s="199"/>
      <c r="BL13" s="199"/>
      <c r="BM13" s="210"/>
      <c r="BN13" s="215">
        <v>475817</v>
      </c>
      <c r="BO13" s="218"/>
      <c r="BP13" s="218"/>
      <c r="BQ13" s="218"/>
      <c r="BR13" s="218"/>
      <c r="BS13" s="218"/>
      <c r="BT13" s="218"/>
      <c r="BU13" s="221"/>
      <c r="BV13" s="215">
        <v>622928</v>
      </c>
      <c r="BW13" s="218"/>
      <c r="BX13" s="218"/>
      <c r="BY13" s="218"/>
      <c r="BZ13" s="218"/>
      <c r="CA13" s="218"/>
      <c r="CB13" s="218"/>
      <c r="CC13" s="221"/>
      <c r="CD13" s="193" t="s">
        <v>217</v>
      </c>
      <c r="CE13" s="112"/>
      <c r="CF13" s="112"/>
      <c r="CG13" s="112"/>
      <c r="CH13" s="112"/>
      <c r="CI13" s="112"/>
      <c r="CJ13" s="112"/>
      <c r="CK13" s="112"/>
      <c r="CL13" s="112"/>
      <c r="CM13" s="112"/>
      <c r="CN13" s="112"/>
      <c r="CO13" s="112"/>
      <c r="CP13" s="112"/>
      <c r="CQ13" s="112"/>
      <c r="CR13" s="112"/>
      <c r="CS13" s="212"/>
      <c r="CT13" s="231">
        <v>11.2</v>
      </c>
      <c r="CU13" s="239"/>
      <c r="CV13" s="239"/>
      <c r="CW13" s="239"/>
      <c r="CX13" s="239"/>
      <c r="CY13" s="239"/>
      <c r="CZ13" s="239"/>
      <c r="DA13" s="247"/>
      <c r="DB13" s="231">
        <v>11.7</v>
      </c>
      <c r="DC13" s="239"/>
      <c r="DD13" s="239"/>
      <c r="DE13" s="239"/>
      <c r="DF13" s="239"/>
      <c r="DG13" s="239"/>
      <c r="DH13" s="239"/>
      <c r="DI13" s="247"/>
    </row>
    <row r="14" spans="1:119" ht="18.75" customHeight="1">
      <c r="A14" s="2"/>
      <c r="B14" s="12"/>
      <c r="C14" s="29"/>
      <c r="D14" s="29"/>
      <c r="E14" s="29"/>
      <c r="F14" s="29"/>
      <c r="G14" s="29"/>
      <c r="H14" s="29"/>
      <c r="I14" s="29"/>
      <c r="J14" s="29"/>
      <c r="K14" s="62"/>
      <c r="L14" s="69" t="s">
        <v>221</v>
      </c>
      <c r="M14" s="78"/>
      <c r="N14" s="78"/>
      <c r="O14" s="78"/>
      <c r="P14" s="78"/>
      <c r="Q14" s="90"/>
      <c r="R14" s="101">
        <v>25497</v>
      </c>
      <c r="S14" s="110"/>
      <c r="T14" s="110"/>
      <c r="U14" s="110"/>
      <c r="V14" s="122"/>
      <c r="W14" s="130"/>
      <c r="X14" s="58"/>
      <c r="Y14" s="58"/>
      <c r="Z14" s="58"/>
      <c r="AA14" s="58"/>
      <c r="AB14" s="24"/>
      <c r="AC14" s="150">
        <v>5.7</v>
      </c>
      <c r="AD14" s="157"/>
      <c r="AE14" s="157"/>
      <c r="AF14" s="157"/>
      <c r="AG14" s="160"/>
      <c r="AH14" s="150">
        <v>6</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224</v>
      </c>
      <c r="CE14" s="201"/>
      <c r="CF14" s="201"/>
      <c r="CG14" s="201"/>
      <c r="CH14" s="201"/>
      <c r="CI14" s="201"/>
      <c r="CJ14" s="201"/>
      <c r="CK14" s="201"/>
      <c r="CL14" s="201"/>
      <c r="CM14" s="201"/>
      <c r="CN14" s="201"/>
      <c r="CO14" s="201"/>
      <c r="CP14" s="201"/>
      <c r="CQ14" s="201"/>
      <c r="CR14" s="201"/>
      <c r="CS14" s="213"/>
      <c r="CT14" s="235">
        <v>73.099999999999994</v>
      </c>
      <c r="CU14" s="243"/>
      <c r="CV14" s="243"/>
      <c r="CW14" s="243"/>
      <c r="CX14" s="243"/>
      <c r="CY14" s="243"/>
      <c r="CZ14" s="243"/>
      <c r="DA14" s="251"/>
      <c r="DB14" s="235">
        <v>99.7</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210</v>
      </c>
      <c r="N15" s="83"/>
      <c r="O15" s="83"/>
      <c r="P15" s="83"/>
      <c r="Q15" s="89"/>
      <c r="R15" s="101">
        <v>25217</v>
      </c>
      <c r="S15" s="110"/>
      <c r="T15" s="110"/>
      <c r="U15" s="110"/>
      <c r="V15" s="122"/>
      <c r="W15" s="131" t="s">
        <v>8</v>
      </c>
      <c r="X15" s="57"/>
      <c r="Y15" s="57"/>
      <c r="Z15" s="57"/>
      <c r="AA15" s="57"/>
      <c r="AB15" s="25"/>
      <c r="AC15" s="73">
        <v>4289</v>
      </c>
      <c r="AD15" s="81"/>
      <c r="AE15" s="81"/>
      <c r="AF15" s="81"/>
      <c r="AG15" s="85"/>
      <c r="AH15" s="73">
        <v>4432</v>
      </c>
      <c r="AI15" s="81"/>
      <c r="AJ15" s="81"/>
      <c r="AK15" s="81"/>
      <c r="AL15" s="119"/>
      <c r="AM15" s="176"/>
      <c r="AN15" s="59"/>
      <c r="AO15" s="59"/>
      <c r="AP15" s="59"/>
      <c r="AQ15" s="59"/>
      <c r="AR15" s="59"/>
      <c r="AS15" s="59"/>
      <c r="AT15" s="64"/>
      <c r="AU15" s="183"/>
      <c r="AV15" s="140"/>
      <c r="AW15" s="140"/>
      <c r="AX15" s="140"/>
      <c r="AY15" s="190" t="s">
        <v>225</v>
      </c>
      <c r="AZ15" s="198"/>
      <c r="BA15" s="198"/>
      <c r="BB15" s="198"/>
      <c r="BC15" s="198"/>
      <c r="BD15" s="198"/>
      <c r="BE15" s="198"/>
      <c r="BF15" s="198"/>
      <c r="BG15" s="198"/>
      <c r="BH15" s="198"/>
      <c r="BI15" s="198"/>
      <c r="BJ15" s="198"/>
      <c r="BK15" s="198"/>
      <c r="BL15" s="198"/>
      <c r="BM15" s="209"/>
      <c r="BN15" s="214">
        <v>3034945</v>
      </c>
      <c r="BO15" s="217"/>
      <c r="BP15" s="217"/>
      <c r="BQ15" s="217"/>
      <c r="BR15" s="217"/>
      <c r="BS15" s="217"/>
      <c r="BT15" s="217"/>
      <c r="BU15" s="220"/>
      <c r="BV15" s="214">
        <v>3132459</v>
      </c>
      <c r="BW15" s="217"/>
      <c r="BX15" s="217"/>
      <c r="BY15" s="217"/>
      <c r="BZ15" s="217"/>
      <c r="CA15" s="217"/>
      <c r="CB15" s="217"/>
      <c r="CC15" s="220"/>
      <c r="CD15" s="223" t="s">
        <v>209</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226</v>
      </c>
      <c r="S16" s="111"/>
      <c r="T16" s="111"/>
      <c r="U16" s="111"/>
      <c r="V16" s="123"/>
      <c r="W16" s="130"/>
      <c r="X16" s="58"/>
      <c r="Y16" s="58"/>
      <c r="Z16" s="58"/>
      <c r="AA16" s="58"/>
      <c r="AB16" s="24"/>
      <c r="AC16" s="150">
        <v>33.4</v>
      </c>
      <c r="AD16" s="157"/>
      <c r="AE16" s="157"/>
      <c r="AF16" s="157"/>
      <c r="AG16" s="160"/>
      <c r="AH16" s="150">
        <v>32.700000000000003</v>
      </c>
      <c r="AI16" s="157"/>
      <c r="AJ16" s="157"/>
      <c r="AK16" s="157"/>
      <c r="AL16" s="172"/>
      <c r="AM16" s="176"/>
      <c r="AN16" s="59"/>
      <c r="AO16" s="59"/>
      <c r="AP16" s="59"/>
      <c r="AQ16" s="59"/>
      <c r="AR16" s="59"/>
      <c r="AS16" s="59"/>
      <c r="AT16" s="64"/>
      <c r="AU16" s="183"/>
      <c r="AV16" s="140"/>
      <c r="AW16" s="140"/>
      <c r="AX16" s="140"/>
      <c r="AY16" s="191" t="s">
        <v>117</v>
      </c>
      <c r="AZ16" s="199"/>
      <c r="BA16" s="199"/>
      <c r="BB16" s="199"/>
      <c r="BC16" s="199"/>
      <c r="BD16" s="199"/>
      <c r="BE16" s="199"/>
      <c r="BF16" s="199"/>
      <c r="BG16" s="199"/>
      <c r="BH16" s="199"/>
      <c r="BI16" s="199"/>
      <c r="BJ16" s="199"/>
      <c r="BK16" s="199"/>
      <c r="BL16" s="199"/>
      <c r="BM16" s="210"/>
      <c r="BN16" s="215">
        <v>6807081</v>
      </c>
      <c r="BO16" s="218"/>
      <c r="BP16" s="218"/>
      <c r="BQ16" s="218"/>
      <c r="BR16" s="218"/>
      <c r="BS16" s="218"/>
      <c r="BT16" s="218"/>
      <c r="BU16" s="221"/>
      <c r="BV16" s="215">
        <v>6535757</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228</v>
      </c>
      <c r="S17" s="111"/>
      <c r="T17" s="111"/>
      <c r="U17" s="111"/>
      <c r="V17" s="123"/>
      <c r="W17" s="131" t="s">
        <v>103</v>
      </c>
      <c r="X17" s="57"/>
      <c r="Y17" s="57"/>
      <c r="Z17" s="57"/>
      <c r="AA17" s="57"/>
      <c r="AB17" s="25"/>
      <c r="AC17" s="73">
        <v>7829</v>
      </c>
      <c r="AD17" s="81"/>
      <c r="AE17" s="81"/>
      <c r="AF17" s="81"/>
      <c r="AG17" s="85"/>
      <c r="AH17" s="73">
        <v>8328</v>
      </c>
      <c r="AI17" s="81"/>
      <c r="AJ17" s="81"/>
      <c r="AK17" s="81"/>
      <c r="AL17" s="119"/>
      <c r="AM17" s="176"/>
      <c r="AN17" s="59"/>
      <c r="AO17" s="59"/>
      <c r="AP17" s="59"/>
      <c r="AQ17" s="59"/>
      <c r="AR17" s="59"/>
      <c r="AS17" s="59"/>
      <c r="AT17" s="64"/>
      <c r="AU17" s="183"/>
      <c r="AV17" s="140"/>
      <c r="AW17" s="140"/>
      <c r="AX17" s="140"/>
      <c r="AY17" s="191" t="s">
        <v>231</v>
      </c>
      <c r="AZ17" s="199"/>
      <c r="BA17" s="199"/>
      <c r="BB17" s="199"/>
      <c r="BC17" s="199"/>
      <c r="BD17" s="199"/>
      <c r="BE17" s="199"/>
      <c r="BF17" s="199"/>
      <c r="BG17" s="199"/>
      <c r="BH17" s="199"/>
      <c r="BI17" s="199"/>
      <c r="BJ17" s="199"/>
      <c r="BK17" s="199"/>
      <c r="BL17" s="199"/>
      <c r="BM17" s="210"/>
      <c r="BN17" s="215">
        <v>3782453</v>
      </c>
      <c r="BO17" s="218"/>
      <c r="BP17" s="218"/>
      <c r="BQ17" s="218"/>
      <c r="BR17" s="218"/>
      <c r="BS17" s="218"/>
      <c r="BT17" s="218"/>
      <c r="BU17" s="221"/>
      <c r="BV17" s="215">
        <v>3914181</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232</v>
      </c>
      <c r="C18" s="31"/>
      <c r="D18" s="31"/>
      <c r="E18" s="49"/>
      <c r="F18" s="49"/>
      <c r="G18" s="49"/>
      <c r="H18" s="49"/>
      <c r="I18" s="49"/>
      <c r="J18" s="49"/>
      <c r="K18" s="49"/>
      <c r="L18" s="71">
        <v>307.29000000000002</v>
      </c>
      <c r="M18" s="71"/>
      <c r="N18" s="71"/>
      <c r="O18" s="71"/>
      <c r="P18" s="71"/>
      <c r="Q18" s="71"/>
      <c r="R18" s="103"/>
      <c r="S18" s="103"/>
      <c r="T18" s="103"/>
      <c r="U18" s="103"/>
      <c r="V18" s="124"/>
      <c r="W18" s="132"/>
      <c r="X18" s="139"/>
      <c r="Y18" s="139"/>
      <c r="Z18" s="139"/>
      <c r="AA18" s="139"/>
      <c r="AB18" s="26"/>
      <c r="AC18" s="151">
        <v>60.9</v>
      </c>
      <c r="AD18" s="158"/>
      <c r="AE18" s="158"/>
      <c r="AF18" s="158"/>
      <c r="AG18" s="161"/>
      <c r="AH18" s="151">
        <v>61.4</v>
      </c>
      <c r="AI18" s="158"/>
      <c r="AJ18" s="158"/>
      <c r="AK18" s="158"/>
      <c r="AL18" s="173"/>
      <c r="AM18" s="176"/>
      <c r="AN18" s="59"/>
      <c r="AO18" s="59"/>
      <c r="AP18" s="59"/>
      <c r="AQ18" s="59"/>
      <c r="AR18" s="59"/>
      <c r="AS18" s="59"/>
      <c r="AT18" s="64"/>
      <c r="AU18" s="183"/>
      <c r="AV18" s="140"/>
      <c r="AW18" s="140"/>
      <c r="AX18" s="140"/>
      <c r="AY18" s="191" t="s">
        <v>234</v>
      </c>
      <c r="AZ18" s="199"/>
      <c r="BA18" s="199"/>
      <c r="BB18" s="199"/>
      <c r="BC18" s="199"/>
      <c r="BD18" s="199"/>
      <c r="BE18" s="199"/>
      <c r="BF18" s="199"/>
      <c r="BG18" s="199"/>
      <c r="BH18" s="199"/>
      <c r="BI18" s="199"/>
      <c r="BJ18" s="199"/>
      <c r="BK18" s="199"/>
      <c r="BL18" s="199"/>
      <c r="BM18" s="210"/>
      <c r="BN18" s="215">
        <v>6788701</v>
      </c>
      <c r="BO18" s="218"/>
      <c r="BP18" s="218"/>
      <c r="BQ18" s="218"/>
      <c r="BR18" s="218"/>
      <c r="BS18" s="218"/>
      <c r="BT18" s="218"/>
      <c r="BU18" s="221"/>
      <c r="BV18" s="215">
        <v>6717056</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81</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218</v>
      </c>
      <c r="AZ19" s="199"/>
      <c r="BA19" s="199"/>
      <c r="BB19" s="199"/>
      <c r="BC19" s="199"/>
      <c r="BD19" s="199"/>
      <c r="BE19" s="199"/>
      <c r="BF19" s="199"/>
      <c r="BG19" s="199"/>
      <c r="BH19" s="199"/>
      <c r="BI19" s="199"/>
      <c r="BJ19" s="199"/>
      <c r="BK19" s="199"/>
      <c r="BL19" s="199"/>
      <c r="BM19" s="210"/>
      <c r="BN19" s="215">
        <v>10209217</v>
      </c>
      <c r="BO19" s="218"/>
      <c r="BP19" s="218"/>
      <c r="BQ19" s="218"/>
      <c r="BR19" s="218"/>
      <c r="BS19" s="218"/>
      <c r="BT19" s="218"/>
      <c r="BU19" s="221"/>
      <c r="BV19" s="215">
        <v>9542148</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236</v>
      </c>
      <c r="C20" s="31"/>
      <c r="D20" s="31"/>
      <c r="E20" s="49"/>
      <c r="F20" s="49"/>
      <c r="G20" s="49"/>
      <c r="H20" s="49"/>
      <c r="I20" s="49"/>
      <c r="J20" s="49"/>
      <c r="K20" s="49"/>
      <c r="L20" s="72">
        <v>9047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238</v>
      </c>
      <c r="C22" s="33"/>
      <c r="D22" s="41"/>
      <c r="E22" s="50" t="s">
        <v>10</v>
      </c>
      <c r="F22" s="57"/>
      <c r="G22" s="57"/>
      <c r="H22" s="57"/>
      <c r="I22" s="57"/>
      <c r="J22" s="57"/>
      <c r="K22" s="25"/>
      <c r="L22" s="50" t="s">
        <v>240</v>
      </c>
      <c r="M22" s="57"/>
      <c r="N22" s="57"/>
      <c r="O22" s="57"/>
      <c r="P22" s="25"/>
      <c r="Q22" s="93" t="s">
        <v>242</v>
      </c>
      <c r="R22" s="105"/>
      <c r="S22" s="105"/>
      <c r="T22" s="105"/>
      <c r="U22" s="105"/>
      <c r="V22" s="126"/>
      <c r="W22" s="134" t="s">
        <v>244</v>
      </c>
      <c r="X22" s="33"/>
      <c r="Y22" s="41"/>
      <c r="Z22" s="50" t="s">
        <v>10</v>
      </c>
      <c r="AA22" s="57"/>
      <c r="AB22" s="57"/>
      <c r="AC22" s="57"/>
      <c r="AD22" s="57"/>
      <c r="AE22" s="57"/>
      <c r="AF22" s="57"/>
      <c r="AG22" s="25"/>
      <c r="AH22" s="164" t="s">
        <v>182</v>
      </c>
      <c r="AI22" s="57"/>
      <c r="AJ22" s="57"/>
      <c r="AK22" s="57"/>
      <c r="AL22" s="25"/>
      <c r="AM22" s="164" t="s">
        <v>245</v>
      </c>
      <c r="AN22" s="179"/>
      <c r="AO22" s="179"/>
      <c r="AP22" s="179"/>
      <c r="AQ22" s="179"/>
      <c r="AR22" s="181"/>
      <c r="AS22" s="93" t="s">
        <v>242</v>
      </c>
      <c r="AT22" s="105"/>
      <c r="AU22" s="105"/>
      <c r="AV22" s="105"/>
      <c r="AW22" s="105"/>
      <c r="AX22" s="188"/>
      <c r="AY22" s="190" t="s">
        <v>247</v>
      </c>
      <c r="AZ22" s="198"/>
      <c r="BA22" s="198"/>
      <c r="BB22" s="198"/>
      <c r="BC22" s="198"/>
      <c r="BD22" s="198"/>
      <c r="BE22" s="198"/>
      <c r="BF22" s="198"/>
      <c r="BG22" s="198"/>
      <c r="BH22" s="198"/>
      <c r="BI22" s="198"/>
      <c r="BJ22" s="198"/>
      <c r="BK22" s="198"/>
      <c r="BL22" s="198"/>
      <c r="BM22" s="209"/>
      <c r="BN22" s="214">
        <v>9556135</v>
      </c>
      <c r="BO22" s="217"/>
      <c r="BP22" s="217"/>
      <c r="BQ22" s="217"/>
      <c r="BR22" s="217"/>
      <c r="BS22" s="217"/>
      <c r="BT22" s="217"/>
      <c r="BU22" s="220"/>
      <c r="BV22" s="214">
        <v>10050856</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249</v>
      </c>
      <c r="AZ23" s="199"/>
      <c r="BA23" s="199"/>
      <c r="BB23" s="199"/>
      <c r="BC23" s="199"/>
      <c r="BD23" s="199"/>
      <c r="BE23" s="199"/>
      <c r="BF23" s="199"/>
      <c r="BG23" s="199"/>
      <c r="BH23" s="199"/>
      <c r="BI23" s="199"/>
      <c r="BJ23" s="199"/>
      <c r="BK23" s="199"/>
      <c r="BL23" s="199"/>
      <c r="BM23" s="210"/>
      <c r="BN23" s="215">
        <v>6977827</v>
      </c>
      <c r="BO23" s="218"/>
      <c r="BP23" s="218"/>
      <c r="BQ23" s="218"/>
      <c r="BR23" s="218"/>
      <c r="BS23" s="218"/>
      <c r="BT23" s="218"/>
      <c r="BU23" s="221"/>
      <c r="BV23" s="215">
        <v>7395552</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251</v>
      </c>
      <c r="F24" s="59"/>
      <c r="G24" s="59"/>
      <c r="H24" s="59"/>
      <c r="I24" s="59"/>
      <c r="J24" s="59"/>
      <c r="K24" s="64"/>
      <c r="L24" s="73">
        <v>1</v>
      </c>
      <c r="M24" s="81"/>
      <c r="N24" s="81"/>
      <c r="O24" s="81"/>
      <c r="P24" s="85"/>
      <c r="Q24" s="73">
        <v>8230</v>
      </c>
      <c r="R24" s="81"/>
      <c r="S24" s="81"/>
      <c r="T24" s="81"/>
      <c r="U24" s="81"/>
      <c r="V24" s="85"/>
      <c r="W24" s="135"/>
      <c r="X24" s="34"/>
      <c r="Y24" s="42"/>
      <c r="Z24" s="52" t="s">
        <v>252</v>
      </c>
      <c r="AA24" s="59"/>
      <c r="AB24" s="59"/>
      <c r="AC24" s="59"/>
      <c r="AD24" s="59"/>
      <c r="AE24" s="59"/>
      <c r="AF24" s="59"/>
      <c r="AG24" s="64"/>
      <c r="AH24" s="73">
        <v>216</v>
      </c>
      <c r="AI24" s="81"/>
      <c r="AJ24" s="81"/>
      <c r="AK24" s="81"/>
      <c r="AL24" s="85"/>
      <c r="AM24" s="73">
        <v>660960</v>
      </c>
      <c r="AN24" s="81"/>
      <c r="AO24" s="81"/>
      <c r="AP24" s="81"/>
      <c r="AQ24" s="81"/>
      <c r="AR24" s="85"/>
      <c r="AS24" s="73">
        <v>3060</v>
      </c>
      <c r="AT24" s="81"/>
      <c r="AU24" s="81"/>
      <c r="AV24" s="81"/>
      <c r="AW24" s="81"/>
      <c r="AX24" s="119"/>
      <c r="AY24" s="192" t="s">
        <v>254</v>
      </c>
      <c r="AZ24" s="200"/>
      <c r="BA24" s="200"/>
      <c r="BB24" s="200"/>
      <c r="BC24" s="200"/>
      <c r="BD24" s="200"/>
      <c r="BE24" s="200"/>
      <c r="BF24" s="200"/>
      <c r="BG24" s="200"/>
      <c r="BH24" s="200"/>
      <c r="BI24" s="200"/>
      <c r="BJ24" s="200"/>
      <c r="BK24" s="200"/>
      <c r="BL24" s="200"/>
      <c r="BM24" s="211"/>
      <c r="BN24" s="215">
        <v>4736021</v>
      </c>
      <c r="BO24" s="218"/>
      <c r="BP24" s="218"/>
      <c r="BQ24" s="218"/>
      <c r="BR24" s="218"/>
      <c r="BS24" s="218"/>
      <c r="BT24" s="218"/>
      <c r="BU24" s="221"/>
      <c r="BV24" s="215">
        <v>5281891</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256</v>
      </c>
      <c r="F25" s="59"/>
      <c r="G25" s="59"/>
      <c r="H25" s="59"/>
      <c r="I25" s="59"/>
      <c r="J25" s="59"/>
      <c r="K25" s="64"/>
      <c r="L25" s="73">
        <v>1</v>
      </c>
      <c r="M25" s="81"/>
      <c r="N25" s="81"/>
      <c r="O25" s="81"/>
      <c r="P25" s="85"/>
      <c r="Q25" s="73">
        <v>6840</v>
      </c>
      <c r="R25" s="81"/>
      <c r="S25" s="81"/>
      <c r="T25" s="81"/>
      <c r="U25" s="81"/>
      <c r="V25" s="85"/>
      <c r="W25" s="135"/>
      <c r="X25" s="34"/>
      <c r="Y25" s="42"/>
      <c r="Z25" s="52" t="s">
        <v>257</v>
      </c>
      <c r="AA25" s="59"/>
      <c r="AB25" s="59"/>
      <c r="AC25" s="59"/>
      <c r="AD25" s="59"/>
      <c r="AE25" s="59"/>
      <c r="AF25" s="59"/>
      <c r="AG25" s="64"/>
      <c r="AH25" s="73">
        <v>34</v>
      </c>
      <c r="AI25" s="81"/>
      <c r="AJ25" s="81"/>
      <c r="AK25" s="81"/>
      <c r="AL25" s="85"/>
      <c r="AM25" s="73">
        <v>101966</v>
      </c>
      <c r="AN25" s="81"/>
      <c r="AO25" s="81"/>
      <c r="AP25" s="81"/>
      <c r="AQ25" s="81"/>
      <c r="AR25" s="85"/>
      <c r="AS25" s="73">
        <v>2999</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1393798</v>
      </c>
      <c r="BO25" s="217"/>
      <c r="BP25" s="217"/>
      <c r="BQ25" s="217"/>
      <c r="BR25" s="217"/>
      <c r="BS25" s="217"/>
      <c r="BT25" s="217"/>
      <c r="BU25" s="220"/>
      <c r="BV25" s="214">
        <v>1765890</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258</v>
      </c>
      <c r="F26" s="59"/>
      <c r="G26" s="59"/>
      <c r="H26" s="59"/>
      <c r="I26" s="59"/>
      <c r="J26" s="59"/>
      <c r="K26" s="64"/>
      <c r="L26" s="73">
        <v>1</v>
      </c>
      <c r="M26" s="81"/>
      <c r="N26" s="81"/>
      <c r="O26" s="81"/>
      <c r="P26" s="85"/>
      <c r="Q26" s="73">
        <v>6050</v>
      </c>
      <c r="R26" s="81"/>
      <c r="S26" s="81"/>
      <c r="T26" s="81"/>
      <c r="U26" s="81"/>
      <c r="V26" s="85"/>
      <c r="W26" s="135"/>
      <c r="X26" s="34"/>
      <c r="Y26" s="42"/>
      <c r="Z26" s="52" t="s">
        <v>259</v>
      </c>
      <c r="AA26" s="144"/>
      <c r="AB26" s="144"/>
      <c r="AC26" s="144"/>
      <c r="AD26" s="144"/>
      <c r="AE26" s="144"/>
      <c r="AF26" s="144"/>
      <c r="AG26" s="162"/>
      <c r="AH26" s="73">
        <v>21</v>
      </c>
      <c r="AI26" s="81"/>
      <c r="AJ26" s="81"/>
      <c r="AK26" s="81"/>
      <c r="AL26" s="85"/>
      <c r="AM26" s="73">
        <v>63336</v>
      </c>
      <c r="AN26" s="81"/>
      <c r="AO26" s="81"/>
      <c r="AP26" s="81"/>
      <c r="AQ26" s="81"/>
      <c r="AR26" s="85"/>
      <c r="AS26" s="73">
        <v>3016</v>
      </c>
      <c r="AT26" s="81"/>
      <c r="AU26" s="81"/>
      <c r="AV26" s="81"/>
      <c r="AW26" s="81"/>
      <c r="AX26" s="119"/>
      <c r="AY26" s="193" t="s">
        <v>260</v>
      </c>
      <c r="AZ26" s="112"/>
      <c r="BA26" s="112"/>
      <c r="BB26" s="112"/>
      <c r="BC26" s="112"/>
      <c r="BD26" s="112"/>
      <c r="BE26" s="112"/>
      <c r="BF26" s="112"/>
      <c r="BG26" s="112"/>
      <c r="BH26" s="112"/>
      <c r="BI26" s="112"/>
      <c r="BJ26" s="112"/>
      <c r="BK26" s="112"/>
      <c r="BL26" s="112"/>
      <c r="BM26" s="212"/>
      <c r="BN26" s="215" t="s">
        <v>199</v>
      </c>
      <c r="BO26" s="218"/>
      <c r="BP26" s="218"/>
      <c r="BQ26" s="218"/>
      <c r="BR26" s="218"/>
      <c r="BS26" s="218"/>
      <c r="BT26" s="218"/>
      <c r="BU26" s="221"/>
      <c r="BV26" s="215" t="s">
        <v>199</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261</v>
      </c>
      <c r="F27" s="59"/>
      <c r="G27" s="59"/>
      <c r="H27" s="59"/>
      <c r="I27" s="59"/>
      <c r="J27" s="59"/>
      <c r="K27" s="64"/>
      <c r="L27" s="73">
        <v>1</v>
      </c>
      <c r="M27" s="81"/>
      <c r="N27" s="81"/>
      <c r="O27" s="81"/>
      <c r="P27" s="85"/>
      <c r="Q27" s="73">
        <v>3600</v>
      </c>
      <c r="R27" s="81"/>
      <c r="S27" s="81"/>
      <c r="T27" s="81"/>
      <c r="U27" s="81"/>
      <c r="V27" s="85"/>
      <c r="W27" s="135"/>
      <c r="X27" s="34"/>
      <c r="Y27" s="42"/>
      <c r="Z27" s="52" t="s">
        <v>263</v>
      </c>
      <c r="AA27" s="59"/>
      <c r="AB27" s="59"/>
      <c r="AC27" s="59"/>
      <c r="AD27" s="59"/>
      <c r="AE27" s="59"/>
      <c r="AF27" s="59"/>
      <c r="AG27" s="64"/>
      <c r="AH27" s="73" t="s">
        <v>199</v>
      </c>
      <c r="AI27" s="81"/>
      <c r="AJ27" s="81"/>
      <c r="AK27" s="81"/>
      <c r="AL27" s="85"/>
      <c r="AM27" s="73" t="s">
        <v>199</v>
      </c>
      <c r="AN27" s="81"/>
      <c r="AO27" s="81"/>
      <c r="AP27" s="81"/>
      <c r="AQ27" s="81"/>
      <c r="AR27" s="85"/>
      <c r="AS27" s="73" t="s">
        <v>199</v>
      </c>
      <c r="AT27" s="81"/>
      <c r="AU27" s="81"/>
      <c r="AV27" s="81"/>
      <c r="AW27" s="81"/>
      <c r="AX27" s="119"/>
      <c r="AY27" s="194" t="s">
        <v>265</v>
      </c>
      <c r="AZ27" s="201"/>
      <c r="BA27" s="201"/>
      <c r="BB27" s="201"/>
      <c r="BC27" s="201"/>
      <c r="BD27" s="201"/>
      <c r="BE27" s="201"/>
      <c r="BF27" s="201"/>
      <c r="BG27" s="201"/>
      <c r="BH27" s="201"/>
      <c r="BI27" s="201"/>
      <c r="BJ27" s="201"/>
      <c r="BK27" s="201"/>
      <c r="BL27" s="201"/>
      <c r="BM27" s="213"/>
      <c r="BN27" s="216">
        <v>239346</v>
      </c>
      <c r="BO27" s="219"/>
      <c r="BP27" s="219"/>
      <c r="BQ27" s="219"/>
      <c r="BR27" s="219"/>
      <c r="BS27" s="219"/>
      <c r="BT27" s="219"/>
      <c r="BU27" s="222"/>
      <c r="BV27" s="216">
        <v>239341</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266</v>
      </c>
      <c r="F28" s="59"/>
      <c r="G28" s="59"/>
      <c r="H28" s="59"/>
      <c r="I28" s="59"/>
      <c r="J28" s="59"/>
      <c r="K28" s="64"/>
      <c r="L28" s="73">
        <v>1</v>
      </c>
      <c r="M28" s="81"/>
      <c r="N28" s="81"/>
      <c r="O28" s="81"/>
      <c r="P28" s="85"/>
      <c r="Q28" s="73">
        <v>3100</v>
      </c>
      <c r="R28" s="81"/>
      <c r="S28" s="81"/>
      <c r="T28" s="81"/>
      <c r="U28" s="81"/>
      <c r="V28" s="85"/>
      <c r="W28" s="135"/>
      <c r="X28" s="34"/>
      <c r="Y28" s="42"/>
      <c r="Z28" s="52" t="s">
        <v>39</v>
      </c>
      <c r="AA28" s="59"/>
      <c r="AB28" s="59"/>
      <c r="AC28" s="59"/>
      <c r="AD28" s="59"/>
      <c r="AE28" s="59"/>
      <c r="AF28" s="59"/>
      <c r="AG28" s="64"/>
      <c r="AH28" s="73" t="s">
        <v>199</v>
      </c>
      <c r="AI28" s="81"/>
      <c r="AJ28" s="81"/>
      <c r="AK28" s="81"/>
      <c r="AL28" s="85"/>
      <c r="AM28" s="73" t="s">
        <v>199</v>
      </c>
      <c r="AN28" s="81"/>
      <c r="AO28" s="81"/>
      <c r="AP28" s="81"/>
      <c r="AQ28" s="81"/>
      <c r="AR28" s="85"/>
      <c r="AS28" s="73" t="s">
        <v>199</v>
      </c>
      <c r="AT28" s="81"/>
      <c r="AU28" s="81"/>
      <c r="AV28" s="81"/>
      <c r="AW28" s="81"/>
      <c r="AX28" s="119"/>
      <c r="AY28" s="195" t="s">
        <v>269</v>
      </c>
      <c r="AZ28" s="202"/>
      <c r="BA28" s="202"/>
      <c r="BB28" s="205"/>
      <c r="BC28" s="190" t="s">
        <v>108</v>
      </c>
      <c r="BD28" s="198"/>
      <c r="BE28" s="198"/>
      <c r="BF28" s="198"/>
      <c r="BG28" s="198"/>
      <c r="BH28" s="198"/>
      <c r="BI28" s="198"/>
      <c r="BJ28" s="198"/>
      <c r="BK28" s="198"/>
      <c r="BL28" s="198"/>
      <c r="BM28" s="209"/>
      <c r="BN28" s="214">
        <v>1215341</v>
      </c>
      <c r="BO28" s="217"/>
      <c r="BP28" s="217"/>
      <c r="BQ28" s="217"/>
      <c r="BR28" s="217"/>
      <c r="BS28" s="217"/>
      <c r="BT28" s="217"/>
      <c r="BU28" s="220"/>
      <c r="BV28" s="214">
        <v>1015324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270</v>
      </c>
      <c r="F29" s="59"/>
      <c r="G29" s="59"/>
      <c r="H29" s="59"/>
      <c r="I29" s="59"/>
      <c r="J29" s="59"/>
      <c r="K29" s="64"/>
      <c r="L29" s="73">
        <v>12</v>
      </c>
      <c r="M29" s="81"/>
      <c r="N29" s="81"/>
      <c r="O29" s="81"/>
      <c r="P29" s="85"/>
      <c r="Q29" s="73">
        <v>2900</v>
      </c>
      <c r="R29" s="81"/>
      <c r="S29" s="81"/>
      <c r="T29" s="81"/>
      <c r="U29" s="81"/>
      <c r="V29" s="85"/>
      <c r="W29" s="136"/>
      <c r="X29" s="141"/>
      <c r="Y29" s="143"/>
      <c r="Z29" s="52" t="s">
        <v>272</v>
      </c>
      <c r="AA29" s="59"/>
      <c r="AB29" s="59"/>
      <c r="AC29" s="59"/>
      <c r="AD29" s="59"/>
      <c r="AE29" s="59"/>
      <c r="AF29" s="59"/>
      <c r="AG29" s="64"/>
      <c r="AH29" s="73">
        <v>216</v>
      </c>
      <c r="AI29" s="81"/>
      <c r="AJ29" s="81"/>
      <c r="AK29" s="81"/>
      <c r="AL29" s="85"/>
      <c r="AM29" s="73">
        <v>660960</v>
      </c>
      <c r="AN29" s="81"/>
      <c r="AO29" s="81"/>
      <c r="AP29" s="81"/>
      <c r="AQ29" s="81"/>
      <c r="AR29" s="85"/>
      <c r="AS29" s="73">
        <v>3060</v>
      </c>
      <c r="AT29" s="81"/>
      <c r="AU29" s="81"/>
      <c r="AV29" s="81"/>
      <c r="AW29" s="81"/>
      <c r="AX29" s="119"/>
      <c r="AY29" s="196"/>
      <c r="AZ29" s="203"/>
      <c r="BA29" s="203"/>
      <c r="BB29" s="206"/>
      <c r="BC29" s="191" t="s">
        <v>273</v>
      </c>
      <c r="BD29" s="199"/>
      <c r="BE29" s="199"/>
      <c r="BF29" s="199"/>
      <c r="BG29" s="199"/>
      <c r="BH29" s="199"/>
      <c r="BI29" s="199"/>
      <c r="BJ29" s="199"/>
      <c r="BK29" s="199"/>
      <c r="BL29" s="199"/>
      <c r="BM29" s="210"/>
      <c r="BN29" s="215">
        <v>653285</v>
      </c>
      <c r="BO29" s="218"/>
      <c r="BP29" s="218"/>
      <c r="BQ29" s="218"/>
      <c r="BR29" s="218"/>
      <c r="BS29" s="218"/>
      <c r="BT29" s="218"/>
      <c r="BU29" s="221"/>
      <c r="BV29" s="215">
        <v>403278</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275</v>
      </c>
      <c r="X30" s="142"/>
      <c r="Y30" s="142"/>
      <c r="Z30" s="142"/>
      <c r="AA30" s="142"/>
      <c r="AB30" s="142"/>
      <c r="AC30" s="142"/>
      <c r="AD30" s="142"/>
      <c r="AE30" s="142"/>
      <c r="AF30" s="142"/>
      <c r="AG30" s="163"/>
      <c r="AH30" s="151">
        <v>97.1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2724665</v>
      </c>
      <c r="BO30" s="219"/>
      <c r="BP30" s="219"/>
      <c r="BQ30" s="219"/>
      <c r="BR30" s="219"/>
      <c r="BS30" s="219"/>
      <c r="BT30" s="219"/>
      <c r="BU30" s="222"/>
      <c r="BV30" s="216">
        <v>2265571</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188</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277</v>
      </c>
      <c r="AN32" s="112"/>
      <c r="AO32" s="112"/>
      <c r="AP32" s="112"/>
      <c r="AQ32" s="112"/>
      <c r="AR32" s="112"/>
      <c r="AS32" s="112"/>
      <c r="AT32" s="112"/>
      <c r="AU32" s="112"/>
      <c r="AV32" s="112"/>
      <c r="AW32" s="112"/>
      <c r="AX32" s="112"/>
      <c r="AY32" s="112"/>
      <c r="AZ32" s="112"/>
      <c r="BA32" s="112"/>
      <c r="BB32" s="112"/>
      <c r="BC32" s="112"/>
      <c r="BE32" s="112" t="s">
        <v>278</v>
      </c>
      <c r="BF32" s="112"/>
      <c r="BG32" s="112"/>
      <c r="BH32" s="112"/>
      <c r="BI32" s="112"/>
      <c r="BJ32" s="112"/>
      <c r="BK32" s="112"/>
      <c r="BL32" s="112"/>
      <c r="BM32" s="112"/>
      <c r="BN32" s="112"/>
      <c r="BO32" s="112"/>
      <c r="BP32" s="112"/>
      <c r="BQ32" s="112"/>
      <c r="BR32" s="112"/>
      <c r="BS32" s="112"/>
      <c r="BT32" s="112"/>
      <c r="BU32" s="112"/>
      <c r="BW32" s="112" t="s">
        <v>280</v>
      </c>
      <c r="BX32" s="112"/>
      <c r="BY32" s="112"/>
      <c r="BZ32" s="112"/>
      <c r="CA32" s="112"/>
      <c r="CB32" s="112"/>
      <c r="CC32" s="112"/>
      <c r="CD32" s="112"/>
      <c r="CE32" s="112"/>
      <c r="CF32" s="112"/>
      <c r="CG32" s="112"/>
      <c r="CH32" s="112"/>
      <c r="CI32" s="112"/>
      <c r="CJ32" s="112"/>
      <c r="CK32" s="112"/>
      <c r="CL32" s="112"/>
      <c r="CM32" s="112"/>
      <c r="CO32" s="112" t="s">
        <v>281</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282</v>
      </c>
      <c r="F33" s="54"/>
      <c r="G33" s="54"/>
      <c r="H33" s="54"/>
      <c r="I33" s="54"/>
      <c r="J33" s="54"/>
      <c r="K33" s="54"/>
      <c r="L33" s="54"/>
      <c r="M33" s="54"/>
      <c r="N33" s="54"/>
      <c r="O33" s="54"/>
      <c r="P33" s="54"/>
      <c r="Q33" s="54"/>
      <c r="R33" s="54"/>
      <c r="S33" s="54"/>
      <c r="T33" s="54"/>
      <c r="U33" s="37" t="s">
        <v>60</v>
      </c>
      <c r="V33" s="37"/>
      <c r="W33" s="54" t="s">
        <v>282</v>
      </c>
      <c r="X33" s="54"/>
      <c r="Y33" s="54"/>
      <c r="Z33" s="54"/>
      <c r="AA33" s="54"/>
      <c r="AB33" s="54"/>
      <c r="AC33" s="54"/>
      <c r="AD33" s="54"/>
      <c r="AE33" s="54"/>
      <c r="AF33" s="54"/>
      <c r="AG33" s="54"/>
      <c r="AH33" s="54"/>
      <c r="AI33" s="54"/>
      <c r="AJ33" s="54"/>
      <c r="AK33" s="54"/>
      <c r="AL33" s="54"/>
      <c r="AM33" s="37" t="s">
        <v>60</v>
      </c>
      <c r="AN33" s="37"/>
      <c r="AO33" s="54" t="s">
        <v>282</v>
      </c>
      <c r="AP33" s="54"/>
      <c r="AQ33" s="54"/>
      <c r="AR33" s="54"/>
      <c r="AS33" s="54"/>
      <c r="AT33" s="54"/>
      <c r="AU33" s="54"/>
      <c r="AV33" s="54"/>
      <c r="AW33" s="54"/>
      <c r="AX33" s="54"/>
      <c r="AY33" s="54"/>
      <c r="AZ33" s="54"/>
      <c r="BA33" s="54"/>
      <c r="BB33" s="54"/>
      <c r="BC33" s="54"/>
      <c r="BD33" s="37"/>
      <c r="BE33" s="54" t="s">
        <v>284</v>
      </c>
      <c r="BF33" s="54"/>
      <c r="BG33" s="54" t="s">
        <v>167</v>
      </c>
      <c r="BH33" s="54"/>
      <c r="BI33" s="54"/>
      <c r="BJ33" s="54"/>
      <c r="BK33" s="54"/>
      <c r="BL33" s="54"/>
      <c r="BM33" s="54"/>
      <c r="BN33" s="54"/>
      <c r="BO33" s="54"/>
      <c r="BP33" s="54"/>
      <c r="BQ33" s="54"/>
      <c r="BR33" s="54"/>
      <c r="BS33" s="54"/>
      <c r="BT33" s="54"/>
      <c r="BU33" s="54"/>
      <c r="BV33" s="37"/>
      <c r="BW33" s="37" t="s">
        <v>284</v>
      </c>
      <c r="BX33" s="37"/>
      <c r="BY33" s="54" t="s">
        <v>118</v>
      </c>
      <c r="BZ33" s="54"/>
      <c r="CA33" s="54"/>
      <c r="CB33" s="54"/>
      <c r="CC33" s="54"/>
      <c r="CD33" s="54"/>
      <c r="CE33" s="54"/>
      <c r="CF33" s="54"/>
      <c r="CG33" s="54"/>
      <c r="CH33" s="54"/>
      <c r="CI33" s="54"/>
      <c r="CJ33" s="54"/>
      <c r="CK33" s="54"/>
      <c r="CL33" s="54"/>
      <c r="CM33" s="54"/>
      <c r="CN33" s="54"/>
      <c r="CO33" s="37" t="s">
        <v>60</v>
      </c>
      <c r="CP33" s="37"/>
      <c r="CQ33" s="54" t="s">
        <v>285</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IF('各会計、関係団体の財政状況及び健全化判断比率'!B30="","",'各会計、関係団体の財政状況及び健全化判断比率'!B30)</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農業集落排水事業特別会計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富山地区広域圏事務組合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たてやま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墓地公園事業特別会計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浄化槽設置管理事業特別会計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富山県市町村会館管理組合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立山町土地開発公社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〇</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IF('各会計、関係団体の財政状況及び健全化判断比率'!B33="","",'各会計、関係団体の財政状況及び健全化判断比率'!B33)</f>
        <v>地域開発事業特別会計</v>
      </c>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滑川中新川地区広域情報事務組合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富山県市町村総合事務組合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富山県後期高齢者医療広域連合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　[一般会計]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　[後期高齢者医療事業特別会計]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常願寺川右岸水防市町村組合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中新川広域行政事務組合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　[一般会計]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134</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356</v>
      </c>
    </row>
    <row r="54" spans="5:113"/>
    <row r="55" spans="5:113"/>
    <row r="56" spans="5:113"/>
  </sheetData>
  <sheetProtection algorithmName="SHA-512" hashValue="gkMayf+pSde13clnyelxqrltqkCrlrE+wJECQezj8ra26YphLhBGK5M0Yqmiw/GZtNfNZo9R2tW7vFGM5LAOaA==" saltValue="8CSnVcCtHkNmhA3rPYolv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301</v>
      </c>
      <c r="DI1" s="355"/>
      <c r="DJ1" s="355"/>
      <c r="DK1" s="355"/>
      <c r="DL1" s="355"/>
      <c r="DM1" s="355"/>
      <c r="DN1" s="362"/>
      <c r="DO1" s="1"/>
      <c r="DP1" s="354" t="s">
        <v>302</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304</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305</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306</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10</v>
      </c>
      <c r="C4" s="140"/>
      <c r="D4" s="140"/>
      <c r="E4" s="140"/>
      <c r="F4" s="140"/>
      <c r="G4" s="140"/>
      <c r="H4" s="140"/>
      <c r="I4" s="140"/>
      <c r="J4" s="140"/>
      <c r="K4" s="140"/>
      <c r="L4" s="140"/>
      <c r="M4" s="140"/>
      <c r="N4" s="140"/>
      <c r="O4" s="140"/>
      <c r="P4" s="140"/>
      <c r="Q4" s="145"/>
      <c r="R4" s="183" t="s">
        <v>309</v>
      </c>
      <c r="S4" s="140"/>
      <c r="T4" s="140"/>
      <c r="U4" s="140"/>
      <c r="V4" s="140"/>
      <c r="W4" s="140"/>
      <c r="X4" s="140"/>
      <c r="Y4" s="145"/>
      <c r="Z4" s="183" t="s">
        <v>312</v>
      </c>
      <c r="AA4" s="140"/>
      <c r="AB4" s="140"/>
      <c r="AC4" s="145"/>
      <c r="AD4" s="183" t="s">
        <v>255</v>
      </c>
      <c r="AE4" s="140"/>
      <c r="AF4" s="140"/>
      <c r="AG4" s="140"/>
      <c r="AH4" s="140"/>
      <c r="AI4" s="140"/>
      <c r="AJ4" s="140"/>
      <c r="AK4" s="145"/>
      <c r="AL4" s="183" t="s">
        <v>312</v>
      </c>
      <c r="AM4" s="140"/>
      <c r="AN4" s="140"/>
      <c r="AO4" s="145"/>
      <c r="AP4" s="305" t="s">
        <v>315</v>
      </c>
      <c r="AQ4" s="305"/>
      <c r="AR4" s="305"/>
      <c r="AS4" s="305"/>
      <c r="AT4" s="305"/>
      <c r="AU4" s="305"/>
      <c r="AV4" s="305"/>
      <c r="AW4" s="305"/>
      <c r="AX4" s="305"/>
      <c r="AY4" s="305"/>
      <c r="AZ4" s="305"/>
      <c r="BA4" s="305"/>
      <c r="BB4" s="305"/>
      <c r="BC4" s="305"/>
      <c r="BD4" s="305"/>
      <c r="BE4" s="305"/>
      <c r="BF4" s="305"/>
      <c r="BG4" s="305" t="s">
        <v>290</v>
      </c>
      <c r="BH4" s="305"/>
      <c r="BI4" s="305"/>
      <c r="BJ4" s="305"/>
      <c r="BK4" s="305"/>
      <c r="BL4" s="305"/>
      <c r="BM4" s="305"/>
      <c r="BN4" s="305"/>
      <c r="BO4" s="305" t="s">
        <v>312</v>
      </c>
      <c r="BP4" s="305"/>
      <c r="BQ4" s="305"/>
      <c r="BR4" s="305"/>
      <c r="BS4" s="305" t="s">
        <v>316</v>
      </c>
      <c r="BT4" s="305"/>
      <c r="BU4" s="305"/>
      <c r="BV4" s="305"/>
      <c r="BW4" s="305"/>
      <c r="BX4" s="305"/>
      <c r="BY4" s="305"/>
      <c r="BZ4" s="305"/>
      <c r="CA4" s="305"/>
      <c r="CB4" s="305"/>
      <c r="CD4" s="183" t="s">
        <v>317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311</v>
      </c>
      <c r="C5" s="270"/>
      <c r="D5" s="270"/>
      <c r="E5" s="270"/>
      <c r="F5" s="270"/>
      <c r="G5" s="270"/>
      <c r="H5" s="270"/>
      <c r="I5" s="270"/>
      <c r="J5" s="270"/>
      <c r="K5" s="270"/>
      <c r="L5" s="270"/>
      <c r="M5" s="270"/>
      <c r="N5" s="270"/>
      <c r="O5" s="270"/>
      <c r="P5" s="270"/>
      <c r="Q5" s="273"/>
      <c r="R5" s="278">
        <v>3311410</v>
      </c>
      <c r="S5" s="281"/>
      <c r="T5" s="281"/>
      <c r="U5" s="281"/>
      <c r="V5" s="281"/>
      <c r="W5" s="281"/>
      <c r="X5" s="281"/>
      <c r="Y5" s="284"/>
      <c r="Z5" s="287">
        <v>22.3</v>
      </c>
      <c r="AA5" s="287"/>
      <c r="AB5" s="287"/>
      <c r="AC5" s="287"/>
      <c r="AD5" s="293">
        <v>3311410</v>
      </c>
      <c r="AE5" s="293"/>
      <c r="AF5" s="293"/>
      <c r="AG5" s="293"/>
      <c r="AH5" s="293"/>
      <c r="AI5" s="293"/>
      <c r="AJ5" s="293"/>
      <c r="AK5" s="293"/>
      <c r="AL5" s="298">
        <v>41.4</v>
      </c>
      <c r="AM5" s="300"/>
      <c r="AN5" s="300"/>
      <c r="AO5" s="302"/>
      <c r="AP5" s="262" t="s">
        <v>318</v>
      </c>
      <c r="AQ5" s="270"/>
      <c r="AR5" s="270"/>
      <c r="AS5" s="270"/>
      <c r="AT5" s="270"/>
      <c r="AU5" s="270"/>
      <c r="AV5" s="270"/>
      <c r="AW5" s="270"/>
      <c r="AX5" s="270"/>
      <c r="AY5" s="270"/>
      <c r="AZ5" s="270"/>
      <c r="BA5" s="270"/>
      <c r="BB5" s="270"/>
      <c r="BC5" s="270"/>
      <c r="BD5" s="270"/>
      <c r="BE5" s="270"/>
      <c r="BF5" s="273"/>
      <c r="BG5" s="279">
        <v>3294561</v>
      </c>
      <c r="BH5" s="282"/>
      <c r="BI5" s="282"/>
      <c r="BJ5" s="282"/>
      <c r="BK5" s="282"/>
      <c r="BL5" s="282"/>
      <c r="BM5" s="282"/>
      <c r="BN5" s="285"/>
      <c r="BO5" s="288">
        <v>99.5</v>
      </c>
      <c r="BP5" s="288"/>
      <c r="BQ5" s="288"/>
      <c r="BR5" s="288"/>
      <c r="BS5" s="294">
        <v>212558</v>
      </c>
      <c r="BT5" s="294"/>
      <c r="BU5" s="294"/>
      <c r="BV5" s="294"/>
      <c r="BW5" s="294"/>
      <c r="BX5" s="294"/>
      <c r="BY5" s="294"/>
      <c r="BZ5" s="294"/>
      <c r="CA5" s="294"/>
      <c r="CB5" s="337"/>
      <c r="CD5" s="183" t="s">
        <v>315</v>
      </c>
      <c r="CE5" s="140"/>
      <c r="CF5" s="140"/>
      <c r="CG5" s="140"/>
      <c r="CH5" s="140"/>
      <c r="CI5" s="140"/>
      <c r="CJ5" s="140"/>
      <c r="CK5" s="140"/>
      <c r="CL5" s="140"/>
      <c r="CM5" s="140"/>
      <c r="CN5" s="140"/>
      <c r="CO5" s="140"/>
      <c r="CP5" s="140"/>
      <c r="CQ5" s="145"/>
      <c r="CR5" s="183" t="s">
        <v>321</v>
      </c>
      <c r="CS5" s="140"/>
      <c r="CT5" s="140"/>
      <c r="CU5" s="140"/>
      <c r="CV5" s="140"/>
      <c r="CW5" s="140"/>
      <c r="CX5" s="140"/>
      <c r="CY5" s="145"/>
      <c r="CZ5" s="183" t="s">
        <v>312</v>
      </c>
      <c r="DA5" s="140"/>
      <c r="DB5" s="140"/>
      <c r="DC5" s="145"/>
      <c r="DD5" s="183" t="s">
        <v>322</v>
      </c>
      <c r="DE5" s="140"/>
      <c r="DF5" s="140"/>
      <c r="DG5" s="140"/>
      <c r="DH5" s="140"/>
      <c r="DI5" s="140"/>
      <c r="DJ5" s="140"/>
      <c r="DK5" s="140"/>
      <c r="DL5" s="140"/>
      <c r="DM5" s="140"/>
      <c r="DN5" s="140"/>
      <c r="DO5" s="140"/>
      <c r="DP5" s="145"/>
      <c r="DQ5" s="183" t="s">
        <v>324</v>
      </c>
      <c r="DR5" s="140"/>
      <c r="DS5" s="140"/>
      <c r="DT5" s="140"/>
      <c r="DU5" s="140"/>
      <c r="DV5" s="140"/>
      <c r="DW5" s="140"/>
      <c r="DX5" s="140"/>
      <c r="DY5" s="140"/>
      <c r="DZ5" s="140"/>
      <c r="EA5" s="140"/>
      <c r="EB5" s="140"/>
      <c r="EC5" s="145"/>
    </row>
    <row r="6" spans="2:143" ht="11.25" customHeight="1">
      <c r="B6" s="263" t="s">
        <v>325</v>
      </c>
      <c r="C6" s="259"/>
      <c r="D6" s="259"/>
      <c r="E6" s="259"/>
      <c r="F6" s="259"/>
      <c r="G6" s="259"/>
      <c r="H6" s="259"/>
      <c r="I6" s="259"/>
      <c r="J6" s="259"/>
      <c r="K6" s="259"/>
      <c r="L6" s="259"/>
      <c r="M6" s="259"/>
      <c r="N6" s="259"/>
      <c r="O6" s="259"/>
      <c r="P6" s="259"/>
      <c r="Q6" s="274"/>
      <c r="R6" s="279">
        <v>135683</v>
      </c>
      <c r="S6" s="282"/>
      <c r="T6" s="282"/>
      <c r="U6" s="282"/>
      <c r="V6" s="282"/>
      <c r="W6" s="282"/>
      <c r="X6" s="282"/>
      <c r="Y6" s="285"/>
      <c r="Z6" s="288">
        <v>0.9</v>
      </c>
      <c r="AA6" s="288"/>
      <c r="AB6" s="288"/>
      <c r="AC6" s="288"/>
      <c r="AD6" s="294">
        <v>135683</v>
      </c>
      <c r="AE6" s="294"/>
      <c r="AF6" s="294"/>
      <c r="AG6" s="294"/>
      <c r="AH6" s="294"/>
      <c r="AI6" s="294"/>
      <c r="AJ6" s="294"/>
      <c r="AK6" s="294"/>
      <c r="AL6" s="289">
        <v>1.7</v>
      </c>
      <c r="AM6" s="291"/>
      <c r="AN6" s="291"/>
      <c r="AO6" s="303"/>
      <c r="AP6" s="263" t="s">
        <v>112</v>
      </c>
      <c r="AQ6" s="259"/>
      <c r="AR6" s="259"/>
      <c r="AS6" s="259"/>
      <c r="AT6" s="259"/>
      <c r="AU6" s="259"/>
      <c r="AV6" s="259"/>
      <c r="AW6" s="259"/>
      <c r="AX6" s="259"/>
      <c r="AY6" s="259"/>
      <c r="AZ6" s="259"/>
      <c r="BA6" s="259"/>
      <c r="BB6" s="259"/>
      <c r="BC6" s="259"/>
      <c r="BD6" s="259"/>
      <c r="BE6" s="259"/>
      <c r="BF6" s="274"/>
      <c r="BG6" s="279">
        <v>3294561</v>
      </c>
      <c r="BH6" s="282"/>
      <c r="BI6" s="282"/>
      <c r="BJ6" s="282"/>
      <c r="BK6" s="282"/>
      <c r="BL6" s="282"/>
      <c r="BM6" s="282"/>
      <c r="BN6" s="285"/>
      <c r="BO6" s="288">
        <v>99.5</v>
      </c>
      <c r="BP6" s="288"/>
      <c r="BQ6" s="288"/>
      <c r="BR6" s="288"/>
      <c r="BS6" s="294">
        <v>212558</v>
      </c>
      <c r="BT6" s="294"/>
      <c r="BU6" s="294"/>
      <c r="BV6" s="294"/>
      <c r="BW6" s="294"/>
      <c r="BX6" s="294"/>
      <c r="BY6" s="294"/>
      <c r="BZ6" s="294"/>
      <c r="CA6" s="294"/>
      <c r="CB6" s="337"/>
      <c r="CD6" s="262" t="s">
        <v>326</v>
      </c>
      <c r="CE6" s="270"/>
      <c r="CF6" s="270"/>
      <c r="CG6" s="270"/>
      <c r="CH6" s="270"/>
      <c r="CI6" s="270"/>
      <c r="CJ6" s="270"/>
      <c r="CK6" s="270"/>
      <c r="CL6" s="270"/>
      <c r="CM6" s="270"/>
      <c r="CN6" s="270"/>
      <c r="CO6" s="270"/>
      <c r="CP6" s="270"/>
      <c r="CQ6" s="273"/>
      <c r="CR6" s="279">
        <v>117265</v>
      </c>
      <c r="CS6" s="282"/>
      <c r="CT6" s="282"/>
      <c r="CU6" s="282"/>
      <c r="CV6" s="282"/>
      <c r="CW6" s="282"/>
      <c r="CX6" s="282"/>
      <c r="CY6" s="285"/>
      <c r="CZ6" s="298">
        <v>0.8</v>
      </c>
      <c r="DA6" s="300"/>
      <c r="DB6" s="300"/>
      <c r="DC6" s="348"/>
      <c r="DD6" s="295" t="s">
        <v>199</v>
      </c>
      <c r="DE6" s="282"/>
      <c r="DF6" s="282"/>
      <c r="DG6" s="282"/>
      <c r="DH6" s="282"/>
      <c r="DI6" s="282"/>
      <c r="DJ6" s="282"/>
      <c r="DK6" s="282"/>
      <c r="DL6" s="282"/>
      <c r="DM6" s="282"/>
      <c r="DN6" s="282"/>
      <c r="DO6" s="282"/>
      <c r="DP6" s="285"/>
      <c r="DQ6" s="295">
        <v>117265</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2601</v>
      </c>
      <c r="S7" s="282"/>
      <c r="T7" s="282"/>
      <c r="U7" s="282"/>
      <c r="V7" s="282"/>
      <c r="W7" s="282"/>
      <c r="X7" s="282"/>
      <c r="Y7" s="285"/>
      <c r="Z7" s="288">
        <v>0</v>
      </c>
      <c r="AA7" s="288"/>
      <c r="AB7" s="288"/>
      <c r="AC7" s="288"/>
      <c r="AD7" s="294">
        <v>2601</v>
      </c>
      <c r="AE7" s="294"/>
      <c r="AF7" s="294"/>
      <c r="AG7" s="294"/>
      <c r="AH7" s="294"/>
      <c r="AI7" s="294"/>
      <c r="AJ7" s="294"/>
      <c r="AK7" s="294"/>
      <c r="AL7" s="289">
        <v>0</v>
      </c>
      <c r="AM7" s="291"/>
      <c r="AN7" s="291"/>
      <c r="AO7" s="303"/>
      <c r="AP7" s="263" t="s">
        <v>327</v>
      </c>
      <c r="AQ7" s="259"/>
      <c r="AR7" s="259"/>
      <c r="AS7" s="259"/>
      <c r="AT7" s="259"/>
      <c r="AU7" s="259"/>
      <c r="AV7" s="259"/>
      <c r="AW7" s="259"/>
      <c r="AX7" s="259"/>
      <c r="AY7" s="259"/>
      <c r="AZ7" s="259"/>
      <c r="BA7" s="259"/>
      <c r="BB7" s="259"/>
      <c r="BC7" s="259"/>
      <c r="BD7" s="259"/>
      <c r="BE7" s="259"/>
      <c r="BF7" s="274"/>
      <c r="BG7" s="279">
        <v>1405919</v>
      </c>
      <c r="BH7" s="282"/>
      <c r="BI7" s="282"/>
      <c r="BJ7" s="282"/>
      <c r="BK7" s="282"/>
      <c r="BL7" s="282"/>
      <c r="BM7" s="282"/>
      <c r="BN7" s="285"/>
      <c r="BO7" s="288">
        <v>42.5</v>
      </c>
      <c r="BP7" s="288"/>
      <c r="BQ7" s="288"/>
      <c r="BR7" s="288"/>
      <c r="BS7" s="294">
        <v>48037</v>
      </c>
      <c r="BT7" s="294"/>
      <c r="BU7" s="294"/>
      <c r="BV7" s="294"/>
      <c r="BW7" s="294"/>
      <c r="BX7" s="294"/>
      <c r="BY7" s="294"/>
      <c r="BZ7" s="294"/>
      <c r="CA7" s="294"/>
      <c r="CB7" s="337"/>
      <c r="CD7" s="263" t="s">
        <v>329</v>
      </c>
      <c r="CE7" s="259"/>
      <c r="CF7" s="259"/>
      <c r="CG7" s="259"/>
      <c r="CH7" s="259"/>
      <c r="CI7" s="259"/>
      <c r="CJ7" s="259"/>
      <c r="CK7" s="259"/>
      <c r="CL7" s="259"/>
      <c r="CM7" s="259"/>
      <c r="CN7" s="259"/>
      <c r="CO7" s="259"/>
      <c r="CP7" s="259"/>
      <c r="CQ7" s="274"/>
      <c r="CR7" s="279">
        <v>2308180</v>
      </c>
      <c r="CS7" s="282"/>
      <c r="CT7" s="282"/>
      <c r="CU7" s="282"/>
      <c r="CV7" s="282"/>
      <c r="CW7" s="282"/>
      <c r="CX7" s="282"/>
      <c r="CY7" s="285"/>
      <c r="CZ7" s="288">
        <v>16.3</v>
      </c>
      <c r="DA7" s="288"/>
      <c r="DB7" s="288"/>
      <c r="DC7" s="288"/>
      <c r="DD7" s="295">
        <v>95726</v>
      </c>
      <c r="DE7" s="282"/>
      <c r="DF7" s="282"/>
      <c r="DG7" s="282"/>
      <c r="DH7" s="282"/>
      <c r="DI7" s="282"/>
      <c r="DJ7" s="282"/>
      <c r="DK7" s="282"/>
      <c r="DL7" s="282"/>
      <c r="DM7" s="282"/>
      <c r="DN7" s="282"/>
      <c r="DO7" s="282"/>
      <c r="DP7" s="285"/>
      <c r="DQ7" s="295">
        <v>2012410</v>
      </c>
      <c r="DR7" s="282"/>
      <c r="DS7" s="282"/>
      <c r="DT7" s="282"/>
      <c r="DU7" s="282"/>
      <c r="DV7" s="282"/>
      <c r="DW7" s="282"/>
      <c r="DX7" s="282"/>
      <c r="DY7" s="282"/>
      <c r="DZ7" s="282"/>
      <c r="EA7" s="282"/>
      <c r="EB7" s="282"/>
      <c r="EC7" s="338"/>
    </row>
    <row r="8" spans="2:143" ht="11.25" customHeight="1">
      <c r="B8" s="263" t="s">
        <v>330</v>
      </c>
      <c r="C8" s="259"/>
      <c r="D8" s="259"/>
      <c r="E8" s="259"/>
      <c r="F8" s="259"/>
      <c r="G8" s="259"/>
      <c r="H8" s="259"/>
      <c r="I8" s="259"/>
      <c r="J8" s="259"/>
      <c r="K8" s="259"/>
      <c r="L8" s="259"/>
      <c r="M8" s="259"/>
      <c r="N8" s="259"/>
      <c r="O8" s="259"/>
      <c r="P8" s="259"/>
      <c r="Q8" s="274"/>
      <c r="R8" s="279">
        <v>20839</v>
      </c>
      <c r="S8" s="282"/>
      <c r="T8" s="282"/>
      <c r="U8" s="282"/>
      <c r="V8" s="282"/>
      <c r="W8" s="282"/>
      <c r="X8" s="282"/>
      <c r="Y8" s="285"/>
      <c r="Z8" s="288">
        <v>0.1</v>
      </c>
      <c r="AA8" s="288"/>
      <c r="AB8" s="288"/>
      <c r="AC8" s="288"/>
      <c r="AD8" s="294">
        <v>20839</v>
      </c>
      <c r="AE8" s="294"/>
      <c r="AF8" s="294"/>
      <c r="AG8" s="294"/>
      <c r="AH8" s="294"/>
      <c r="AI8" s="294"/>
      <c r="AJ8" s="294"/>
      <c r="AK8" s="294"/>
      <c r="AL8" s="289">
        <v>0.3</v>
      </c>
      <c r="AM8" s="291"/>
      <c r="AN8" s="291"/>
      <c r="AO8" s="303"/>
      <c r="AP8" s="263" t="s">
        <v>114</v>
      </c>
      <c r="AQ8" s="259"/>
      <c r="AR8" s="259"/>
      <c r="AS8" s="259"/>
      <c r="AT8" s="259"/>
      <c r="AU8" s="259"/>
      <c r="AV8" s="259"/>
      <c r="AW8" s="259"/>
      <c r="AX8" s="259"/>
      <c r="AY8" s="259"/>
      <c r="AZ8" s="259"/>
      <c r="BA8" s="259"/>
      <c r="BB8" s="259"/>
      <c r="BC8" s="259"/>
      <c r="BD8" s="259"/>
      <c r="BE8" s="259"/>
      <c r="BF8" s="274"/>
      <c r="BG8" s="279">
        <v>49222</v>
      </c>
      <c r="BH8" s="282"/>
      <c r="BI8" s="282"/>
      <c r="BJ8" s="282"/>
      <c r="BK8" s="282"/>
      <c r="BL8" s="282"/>
      <c r="BM8" s="282"/>
      <c r="BN8" s="285"/>
      <c r="BO8" s="288">
        <v>1.5</v>
      </c>
      <c r="BP8" s="288"/>
      <c r="BQ8" s="288"/>
      <c r="BR8" s="288"/>
      <c r="BS8" s="294" t="s">
        <v>199</v>
      </c>
      <c r="BT8" s="294"/>
      <c r="BU8" s="294"/>
      <c r="BV8" s="294"/>
      <c r="BW8" s="294"/>
      <c r="BX8" s="294"/>
      <c r="BY8" s="294"/>
      <c r="BZ8" s="294"/>
      <c r="CA8" s="294"/>
      <c r="CB8" s="337"/>
      <c r="CD8" s="263" t="s">
        <v>333</v>
      </c>
      <c r="CE8" s="259"/>
      <c r="CF8" s="259"/>
      <c r="CG8" s="259"/>
      <c r="CH8" s="259"/>
      <c r="CI8" s="259"/>
      <c r="CJ8" s="259"/>
      <c r="CK8" s="259"/>
      <c r="CL8" s="259"/>
      <c r="CM8" s="259"/>
      <c r="CN8" s="259"/>
      <c r="CO8" s="259"/>
      <c r="CP8" s="259"/>
      <c r="CQ8" s="274"/>
      <c r="CR8" s="279">
        <v>3891702</v>
      </c>
      <c r="CS8" s="282"/>
      <c r="CT8" s="282"/>
      <c r="CU8" s="282"/>
      <c r="CV8" s="282"/>
      <c r="CW8" s="282"/>
      <c r="CX8" s="282"/>
      <c r="CY8" s="285"/>
      <c r="CZ8" s="288">
        <v>27.4</v>
      </c>
      <c r="DA8" s="288"/>
      <c r="DB8" s="288"/>
      <c r="DC8" s="288"/>
      <c r="DD8" s="295">
        <v>16820</v>
      </c>
      <c r="DE8" s="282"/>
      <c r="DF8" s="282"/>
      <c r="DG8" s="282"/>
      <c r="DH8" s="282"/>
      <c r="DI8" s="282"/>
      <c r="DJ8" s="282"/>
      <c r="DK8" s="282"/>
      <c r="DL8" s="282"/>
      <c r="DM8" s="282"/>
      <c r="DN8" s="282"/>
      <c r="DO8" s="282"/>
      <c r="DP8" s="285"/>
      <c r="DQ8" s="295">
        <v>2064516</v>
      </c>
      <c r="DR8" s="282"/>
      <c r="DS8" s="282"/>
      <c r="DT8" s="282"/>
      <c r="DU8" s="282"/>
      <c r="DV8" s="282"/>
      <c r="DW8" s="282"/>
      <c r="DX8" s="282"/>
      <c r="DY8" s="282"/>
      <c r="DZ8" s="282"/>
      <c r="EA8" s="282"/>
      <c r="EB8" s="282"/>
      <c r="EC8" s="338"/>
    </row>
    <row r="9" spans="2:143" ht="11.25" customHeight="1">
      <c r="B9" s="263" t="s">
        <v>332</v>
      </c>
      <c r="C9" s="259"/>
      <c r="D9" s="259"/>
      <c r="E9" s="259"/>
      <c r="F9" s="259"/>
      <c r="G9" s="259"/>
      <c r="H9" s="259"/>
      <c r="I9" s="259"/>
      <c r="J9" s="259"/>
      <c r="K9" s="259"/>
      <c r="L9" s="259"/>
      <c r="M9" s="259"/>
      <c r="N9" s="259"/>
      <c r="O9" s="259"/>
      <c r="P9" s="259"/>
      <c r="Q9" s="274"/>
      <c r="R9" s="279">
        <v>22897</v>
      </c>
      <c r="S9" s="282"/>
      <c r="T9" s="282"/>
      <c r="U9" s="282"/>
      <c r="V9" s="282"/>
      <c r="W9" s="282"/>
      <c r="X9" s="282"/>
      <c r="Y9" s="285"/>
      <c r="Z9" s="288">
        <v>0.2</v>
      </c>
      <c r="AA9" s="288"/>
      <c r="AB9" s="288"/>
      <c r="AC9" s="288"/>
      <c r="AD9" s="294">
        <v>22897</v>
      </c>
      <c r="AE9" s="294"/>
      <c r="AF9" s="294"/>
      <c r="AG9" s="294"/>
      <c r="AH9" s="294"/>
      <c r="AI9" s="294"/>
      <c r="AJ9" s="294"/>
      <c r="AK9" s="294"/>
      <c r="AL9" s="289">
        <v>0.3</v>
      </c>
      <c r="AM9" s="291"/>
      <c r="AN9" s="291"/>
      <c r="AO9" s="303"/>
      <c r="AP9" s="263" t="s">
        <v>334</v>
      </c>
      <c r="AQ9" s="259"/>
      <c r="AR9" s="259"/>
      <c r="AS9" s="259"/>
      <c r="AT9" s="259"/>
      <c r="AU9" s="259"/>
      <c r="AV9" s="259"/>
      <c r="AW9" s="259"/>
      <c r="AX9" s="259"/>
      <c r="AY9" s="259"/>
      <c r="AZ9" s="259"/>
      <c r="BA9" s="259"/>
      <c r="BB9" s="259"/>
      <c r="BC9" s="259"/>
      <c r="BD9" s="259"/>
      <c r="BE9" s="259"/>
      <c r="BF9" s="274"/>
      <c r="BG9" s="279">
        <v>1159303</v>
      </c>
      <c r="BH9" s="282"/>
      <c r="BI9" s="282"/>
      <c r="BJ9" s="282"/>
      <c r="BK9" s="282"/>
      <c r="BL9" s="282"/>
      <c r="BM9" s="282"/>
      <c r="BN9" s="285"/>
      <c r="BO9" s="288">
        <v>35</v>
      </c>
      <c r="BP9" s="288"/>
      <c r="BQ9" s="288"/>
      <c r="BR9" s="288"/>
      <c r="BS9" s="294" t="s">
        <v>199</v>
      </c>
      <c r="BT9" s="294"/>
      <c r="BU9" s="294"/>
      <c r="BV9" s="294"/>
      <c r="BW9" s="294"/>
      <c r="BX9" s="294"/>
      <c r="BY9" s="294"/>
      <c r="BZ9" s="294"/>
      <c r="CA9" s="294"/>
      <c r="CB9" s="337"/>
      <c r="CD9" s="263" t="s">
        <v>337</v>
      </c>
      <c r="CE9" s="259"/>
      <c r="CF9" s="259"/>
      <c r="CG9" s="259"/>
      <c r="CH9" s="259"/>
      <c r="CI9" s="259"/>
      <c r="CJ9" s="259"/>
      <c r="CK9" s="259"/>
      <c r="CL9" s="259"/>
      <c r="CM9" s="259"/>
      <c r="CN9" s="259"/>
      <c r="CO9" s="259"/>
      <c r="CP9" s="259"/>
      <c r="CQ9" s="274"/>
      <c r="CR9" s="279">
        <v>835263</v>
      </c>
      <c r="CS9" s="282"/>
      <c r="CT9" s="282"/>
      <c r="CU9" s="282"/>
      <c r="CV9" s="282"/>
      <c r="CW9" s="282"/>
      <c r="CX9" s="282"/>
      <c r="CY9" s="285"/>
      <c r="CZ9" s="288">
        <v>5.9</v>
      </c>
      <c r="DA9" s="288"/>
      <c r="DB9" s="288"/>
      <c r="DC9" s="288"/>
      <c r="DD9" s="295">
        <v>19352</v>
      </c>
      <c r="DE9" s="282"/>
      <c r="DF9" s="282"/>
      <c r="DG9" s="282"/>
      <c r="DH9" s="282"/>
      <c r="DI9" s="282"/>
      <c r="DJ9" s="282"/>
      <c r="DK9" s="282"/>
      <c r="DL9" s="282"/>
      <c r="DM9" s="282"/>
      <c r="DN9" s="282"/>
      <c r="DO9" s="282"/>
      <c r="DP9" s="285"/>
      <c r="DQ9" s="295">
        <v>534096</v>
      </c>
      <c r="DR9" s="282"/>
      <c r="DS9" s="282"/>
      <c r="DT9" s="282"/>
      <c r="DU9" s="282"/>
      <c r="DV9" s="282"/>
      <c r="DW9" s="282"/>
      <c r="DX9" s="282"/>
      <c r="DY9" s="282"/>
      <c r="DZ9" s="282"/>
      <c r="EA9" s="282"/>
      <c r="EB9" s="282"/>
      <c r="EC9" s="338"/>
    </row>
    <row r="10" spans="2:143" ht="11.25" customHeight="1">
      <c r="B10" s="263" t="s">
        <v>131</v>
      </c>
      <c r="C10" s="259"/>
      <c r="D10" s="259"/>
      <c r="E10" s="259"/>
      <c r="F10" s="259"/>
      <c r="G10" s="259"/>
      <c r="H10" s="259"/>
      <c r="I10" s="259"/>
      <c r="J10" s="259"/>
      <c r="K10" s="259"/>
      <c r="L10" s="259"/>
      <c r="M10" s="259"/>
      <c r="N10" s="259"/>
      <c r="O10" s="259"/>
      <c r="P10" s="259"/>
      <c r="Q10" s="274"/>
      <c r="R10" s="279" t="s">
        <v>199</v>
      </c>
      <c r="S10" s="282"/>
      <c r="T10" s="282"/>
      <c r="U10" s="282"/>
      <c r="V10" s="282"/>
      <c r="W10" s="282"/>
      <c r="X10" s="282"/>
      <c r="Y10" s="285"/>
      <c r="Z10" s="288" t="s">
        <v>199</v>
      </c>
      <c r="AA10" s="288"/>
      <c r="AB10" s="288"/>
      <c r="AC10" s="288"/>
      <c r="AD10" s="294" t="s">
        <v>199</v>
      </c>
      <c r="AE10" s="294"/>
      <c r="AF10" s="294"/>
      <c r="AG10" s="294"/>
      <c r="AH10" s="294"/>
      <c r="AI10" s="294"/>
      <c r="AJ10" s="294"/>
      <c r="AK10" s="294"/>
      <c r="AL10" s="289" t="s">
        <v>199</v>
      </c>
      <c r="AM10" s="291"/>
      <c r="AN10" s="291"/>
      <c r="AO10" s="303"/>
      <c r="AP10" s="263" t="s">
        <v>191</v>
      </c>
      <c r="AQ10" s="259"/>
      <c r="AR10" s="259"/>
      <c r="AS10" s="259"/>
      <c r="AT10" s="259"/>
      <c r="AU10" s="259"/>
      <c r="AV10" s="259"/>
      <c r="AW10" s="259"/>
      <c r="AX10" s="259"/>
      <c r="AY10" s="259"/>
      <c r="AZ10" s="259"/>
      <c r="BA10" s="259"/>
      <c r="BB10" s="259"/>
      <c r="BC10" s="259"/>
      <c r="BD10" s="259"/>
      <c r="BE10" s="259"/>
      <c r="BF10" s="274"/>
      <c r="BG10" s="279">
        <v>71532</v>
      </c>
      <c r="BH10" s="282"/>
      <c r="BI10" s="282"/>
      <c r="BJ10" s="282"/>
      <c r="BK10" s="282"/>
      <c r="BL10" s="282"/>
      <c r="BM10" s="282"/>
      <c r="BN10" s="285"/>
      <c r="BO10" s="288">
        <v>2.2000000000000002</v>
      </c>
      <c r="BP10" s="288"/>
      <c r="BQ10" s="288"/>
      <c r="BR10" s="288"/>
      <c r="BS10" s="294">
        <v>12066</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v>31737</v>
      </c>
      <c r="CS10" s="282"/>
      <c r="CT10" s="282"/>
      <c r="CU10" s="282"/>
      <c r="CV10" s="282"/>
      <c r="CW10" s="282"/>
      <c r="CX10" s="282"/>
      <c r="CY10" s="285"/>
      <c r="CZ10" s="288">
        <v>0.2</v>
      </c>
      <c r="DA10" s="288"/>
      <c r="DB10" s="288"/>
      <c r="DC10" s="288"/>
      <c r="DD10" s="295" t="s">
        <v>199</v>
      </c>
      <c r="DE10" s="282"/>
      <c r="DF10" s="282"/>
      <c r="DG10" s="282"/>
      <c r="DH10" s="282"/>
      <c r="DI10" s="282"/>
      <c r="DJ10" s="282"/>
      <c r="DK10" s="282"/>
      <c r="DL10" s="282"/>
      <c r="DM10" s="282"/>
      <c r="DN10" s="282"/>
      <c r="DO10" s="282"/>
      <c r="DP10" s="285"/>
      <c r="DQ10" s="295">
        <v>137</v>
      </c>
      <c r="DR10" s="282"/>
      <c r="DS10" s="282"/>
      <c r="DT10" s="282"/>
      <c r="DU10" s="282"/>
      <c r="DV10" s="282"/>
      <c r="DW10" s="282"/>
      <c r="DX10" s="282"/>
      <c r="DY10" s="282"/>
      <c r="DZ10" s="282"/>
      <c r="EA10" s="282"/>
      <c r="EB10" s="282"/>
      <c r="EC10" s="338"/>
    </row>
    <row r="11" spans="2:143" ht="11.25" customHeight="1">
      <c r="B11" s="263" t="s">
        <v>110</v>
      </c>
      <c r="C11" s="259"/>
      <c r="D11" s="259"/>
      <c r="E11" s="259"/>
      <c r="F11" s="259"/>
      <c r="G11" s="259"/>
      <c r="H11" s="259"/>
      <c r="I11" s="259"/>
      <c r="J11" s="259"/>
      <c r="K11" s="259"/>
      <c r="L11" s="259"/>
      <c r="M11" s="259"/>
      <c r="N11" s="259"/>
      <c r="O11" s="259"/>
      <c r="P11" s="259"/>
      <c r="Q11" s="274"/>
      <c r="R11" s="279">
        <v>594390</v>
      </c>
      <c r="S11" s="282"/>
      <c r="T11" s="282"/>
      <c r="U11" s="282"/>
      <c r="V11" s="282"/>
      <c r="W11" s="282"/>
      <c r="X11" s="282"/>
      <c r="Y11" s="285"/>
      <c r="Z11" s="289">
        <v>4</v>
      </c>
      <c r="AA11" s="291"/>
      <c r="AB11" s="291"/>
      <c r="AC11" s="292"/>
      <c r="AD11" s="295">
        <v>594390</v>
      </c>
      <c r="AE11" s="282"/>
      <c r="AF11" s="282"/>
      <c r="AG11" s="282"/>
      <c r="AH11" s="282"/>
      <c r="AI11" s="282"/>
      <c r="AJ11" s="282"/>
      <c r="AK11" s="285"/>
      <c r="AL11" s="289">
        <v>7.4</v>
      </c>
      <c r="AM11" s="291"/>
      <c r="AN11" s="291"/>
      <c r="AO11" s="303"/>
      <c r="AP11" s="263" t="s">
        <v>339</v>
      </c>
      <c r="AQ11" s="259"/>
      <c r="AR11" s="259"/>
      <c r="AS11" s="259"/>
      <c r="AT11" s="259"/>
      <c r="AU11" s="259"/>
      <c r="AV11" s="259"/>
      <c r="AW11" s="259"/>
      <c r="AX11" s="259"/>
      <c r="AY11" s="259"/>
      <c r="AZ11" s="259"/>
      <c r="BA11" s="259"/>
      <c r="BB11" s="259"/>
      <c r="BC11" s="259"/>
      <c r="BD11" s="259"/>
      <c r="BE11" s="259"/>
      <c r="BF11" s="274"/>
      <c r="BG11" s="279">
        <v>125862</v>
      </c>
      <c r="BH11" s="282"/>
      <c r="BI11" s="282"/>
      <c r="BJ11" s="282"/>
      <c r="BK11" s="282"/>
      <c r="BL11" s="282"/>
      <c r="BM11" s="282"/>
      <c r="BN11" s="285"/>
      <c r="BO11" s="288">
        <v>3.8</v>
      </c>
      <c r="BP11" s="288"/>
      <c r="BQ11" s="288"/>
      <c r="BR11" s="288"/>
      <c r="BS11" s="294">
        <v>35971</v>
      </c>
      <c r="BT11" s="294"/>
      <c r="BU11" s="294"/>
      <c r="BV11" s="294"/>
      <c r="BW11" s="294"/>
      <c r="BX11" s="294"/>
      <c r="BY11" s="294"/>
      <c r="BZ11" s="294"/>
      <c r="CA11" s="294"/>
      <c r="CB11" s="337"/>
      <c r="CD11" s="263" t="s">
        <v>342</v>
      </c>
      <c r="CE11" s="259"/>
      <c r="CF11" s="259"/>
      <c r="CG11" s="259"/>
      <c r="CH11" s="259"/>
      <c r="CI11" s="259"/>
      <c r="CJ11" s="259"/>
      <c r="CK11" s="259"/>
      <c r="CL11" s="259"/>
      <c r="CM11" s="259"/>
      <c r="CN11" s="259"/>
      <c r="CO11" s="259"/>
      <c r="CP11" s="259"/>
      <c r="CQ11" s="274"/>
      <c r="CR11" s="279">
        <v>952250</v>
      </c>
      <c r="CS11" s="282"/>
      <c r="CT11" s="282"/>
      <c r="CU11" s="282"/>
      <c r="CV11" s="282"/>
      <c r="CW11" s="282"/>
      <c r="CX11" s="282"/>
      <c r="CY11" s="285"/>
      <c r="CZ11" s="288">
        <v>6.7</v>
      </c>
      <c r="DA11" s="288"/>
      <c r="DB11" s="288"/>
      <c r="DC11" s="288"/>
      <c r="DD11" s="295">
        <v>261247</v>
      </c>
      <c r="DE11" s="282"/>
      <c r="DF11" s="282"/>
      <c r="DG11" s="282"/>
      <c r="DH11" s="282"/>
      <c r="DI11" s="282"/>
      <c r="DJ11" s="282"/>
      <c r="DK11" s="282"/>
      <c r="DL11" s="282"/>
      <c r="DM11" s="282"/>
      <c r="DN11" s="282"/>
      <c r="DO11" s="282"/>
      <c r="DP11" s="285"/>
      <c r="DQ11" s="295">
        <v>453860</v>
      </c>
      <c r="DR11" s="282"/>
      <c r="DS11" s="282"/>
      <c r="DT11" s="282"/>
      <c r="DU11" s="282"/>
      <c r="DV11" s="282"/>
      <c r="DW11" s="282"/>
      <c r="DX11" s="282"/>
      <c r="DY11" s="282"/>
      <c r="DZ11" s="282"/>
      <c r="EA11" s="282"/>
      <c r="EB11" s="282"/>
      <c r="EC11" s="338"/>
    </row>
    <row r="12" spans="2:143" ht="11.25" customHeight="1">
      <c r="B12" s="263" t="s">
        <v>147</v>
      </c>
      <c r="C12" s="259"/>
      <c r="D12" s="259"/>
      <c r="E12" s="259"/>
      <c r="F12" s="259"/>
      <c r="G12" s="259"/>
      <c r="H12" s="259"/>
      <c r="I12" s="259"/>
      <c r="J12" s="259"/>
      <c r="K12" s="259"/>
      <c r="L12" s="259"/>
      <c r="M12" s="259"/>
      <c r="N12" s="259"/>
      <c r="O12" s="259"/>
      <c r="P12" s="259"/>
      <c r="Q12" s="274"/>
      <c r="R12" s="279">
        <v>10737</v>
      </c>
      <c r="S12" s="282"/>
      <c r="T12" s="282"/>
      <c r="U12" s="282"/>
      <c r="V12" s="282"/>
      <c r="W12" s="282"/>
      <c r="X12" s="282"/>
      <c r="Y12" s="285"/>
      <c r="Z12" s="288">
        <v>0.1</v>
      </c>
      <c r="AA12" s="288"/>
      <c r="AB12" s="288"/>
      <c r="AC12" s="288"/>
      <c r="AD12" s="294">
        <v>10737</v>
      </c>
      <c r="AE12" s="294"/>
      <c r="AF12" s="294"/>
      <c r="AG12" s="294"/>
      <c r="AH12" s="294"/>
      <c r="AI12" s="294"/>
      <c r="AJ12" s="294"/>
      <c r="AK12" s="294"/>
      <c r="AL12" s="289">
        <v>0.1</v>
      </c>
      <c r="AM12" s="291"/>
      <c r="AN12" s="291"/>
      <c r="AO12" s="303"/>
      <c r="AP12" s="263" t="s">
        <v>343</v>
      </c>
      <c r="AQ12" s="259"/>
      <c r="AR12" s="259"/>
      <c r="AS12" s="259"/>
      <c r="AT12" s="259"/>
      <c r="AU12" s="259"/>
      <c r="AV12" s="259"/>
      <c r="AW12" s="259"/>
      <c r="AX12" s="259"/>
      <c r="AY12" s="259"/>
      <c r="AZ12" s="259"/>
      <c r="BA12" s="259"/>
      <c r="BB12" s="259"/>
      <c r="BC12" s="259"/>
      <c r="BD12" s="259"/>
      <c r="BE12" s="259"/>
      <c r="BF12" s="274"/>
      <c r="BG12" s="279">
        <v>1644325</v>
      </c>
      <c r="BH12" s="282"/>
      <c r="BI12" s="282"/>
      <c r="BJ12" s="282"/>
      <c r="BK12" s="282"/>
      <c r="BL12" s="282"/>
      <c r="BM12" s="282"/>
      <c r="BN12" s="285"/>
      <c r="BO12" s="288">
        <v>49.7</v>
      </c>
      <c r="BP12" s="288"/>
      <c r="BQ12" s="288"/>
      <c r="BR12" s="288"/>
      <c r="BS12" s="294">
        <v>164521</v>
      </c>
      <c r="BT12" s="294"/>
      <c r="BU12" s="294"/>
      <c r="BV12" s="294"/>
      <c r="BW12" s="294"/>
      <c r="BX12" s="294"/>
      <c r="BY12" s="294"/>
      <c r="BZ12" s="294"/>
      <c r="CA12" s="294"/>
      <c r="CB12" s="337"/>
      <c r="CD12" s="263" t="s">
        <v>96</v>
      </c>
      <c r="CE12" s="259"/>
      <c r="CF12" s="259"/>
      <c r="CG12" s="259"/>
      <c r="CH12" s="259"/>
      <c r="CI12" s="259"/>
      <c r="CJ12" s="259"/>
      <c r="CK12" s="259"/>
      <c r="CL12" s="259"/>
      <c r="CM12" s="259"/>
      <c r="CN12" s="259"/>
      <c r="CO12" s="259"/>
      <c r="CP12" s="259"/>
      <c r="CQ12" s="274"/>
      <c r="CR12" s="279">
        <v>831605</v>
      </c>
      <c r="CS12" s="282"/>
      <c r="CT12" s="282"/>
      <c r="CU12" s="282"/>
      <c r="CV12" s="282"/>
      <c r="CW12" s="282"/>
      <c r="CX12" s="282"/>
      <c r="CY12" s="285"/>
      <c r="CZ12" s="288">
        <v>5.9</v>
      </c>
      <c r="DA12" s="288"/>
      <c r="DB12" s="288"/>
      <c r="DC12" s="288"/>
      <c r="DD12" s="295">
        <v>16843</v>
      </c>
      <c r="DE12" s="282"/>
      <c r="DF12" s="282"/>
      <c r="DG12" s="282"/>
      <c r="DH12" s="282"/>
      <c r="DI12" s="282"/>
      <c r="DJ12" s="282"/>
      <c r="DK12" s="282"/>
      <c r="DL12" s="282"/>
      <c r="DM12" s="282"/>
      <c r="DN12" s="282"/>
      <c r="DO12" s="282"/>
      <c r="DP12" s="285"/>
      <c r="DQ12" s="295">
        <v>506760</v>
      </c>
      <c r="DR12" s="282"/>
      <c r="DS12" s="282"/>
      <c r="DT12" s="282"/>
      <c r="DU12" s="282"/>
      <c r="DV12" s="282"/>
      <c r="DW12" s="282"/>
      <c r="DX12" s="282"/>
      <c r="DY12" s="282"/>
      <c r="DZ12" s="282"/>
      <c r="EA12" s="282"/>
      <c r="EB12" s="282"/>
      <c r="EC12" s="338"/>
    </row>
    <row r="13" spans="2:143" ht="11.25" customHeight="1">
      <c r="B13" s="263" t="s">
        <v>344</v>
      </c>
      <c r="C13" s="259"/>
      <c r="D13" s="259"/>
      <c r="E13" s="259"/>
      <c r="F13" s="259"/>
      <c r="G13" s="259"/>
      <c r="H13" s="259"/>
      <c r="I13" s="259"/>
      <c r="J13" s="259"/>
      <c r="K13" s="259"/>
      <c r="L13" s="259"/>
      <c r="M13" s="259"/>
      <c r="N13" s="259"/>
      <c r="O13" s="259"/>
      <c r="P13" s="259"/>
      <c r="Q13" s="274"/>
      <c r="R13" s="279" t="s">
        <v>199</v>
      </c>
      <c r="S13" s="282"/>
      <c r="T13" s="282"/>
      <c r="U13" s="282"/>
      <c r="V13" s="282"/>
      <c r="W13" s="282"/>
      <c r="X13" s="282"/>
      <c r="Y13" s="285"/>
      <c r="Z13" s="288" t="s">
        <v>199</v>
      </c>
      <c r="AA13" s="288"/>
      <c r="AB13" s="288"/>
      <c r="AC13" s="288"/>
      <c r="AD13" s="294" t="s">
        <v>199</v>
      </c>
      <c r="AE13" s="294"/>
      <c r="AF13" s="294"/>
      <c r="AG13" s="294"/>
      <c r="AH13" s="294"/>
      <c r="AI13" s="294"/>
      <c r="AJ13" s="294"/>
      <c r="AK13" s="294"/>
      <c r="AL13" s="289" t="s">
        <v>199</v>
      </c>
      <c r="AM13" s="291"/>
      <c r="AN13" s="291"/>
      <c r="AO13" s="303"/>
      <c r="AP13" s="263" t="s">
        <v>346</v>
      </c>
      <c r="AQ13" s="259"/>
      <c r="AR13" s="259"/>
      <c r="AS13" s="259"/>
      <c r="AT13" s="259"/>
      <c r="AU13" s="259"/>
      <c r="AV13" s="259"/>
      <c r="AW13" s="259"/>
      <c r="AX13" s="259"/>
      <c r="AY13" s="259"/>
      <c r="AZ13" s="259"/>
      <c r="BA13" s="259"/>
      <c r="BB13" s="259"/>
      <c r="BC13" s="259"/>
      <c r="BD13" s="259"/>
      <c r="BE13" s="259"/>
      <c r="BF13" s="274"/>
      <c r="BG13" s="279">
        <v>1638697</v>
      </c>
      <c r="BH13" s="282"/>
      <c r="BI13" s="282"/>
      <c r="BJ13" s="282"/>
      <c r="BK13" s="282"/>
      <c r="BL13" s="282"/>
      <c r="BM13" s="282"/>
      <c r="BN13" s="285"/>
      <c r="BO13" s="288">
        <v>49.5</v>
      </c>
      <c r="BP13" s="288"/>
      <c r="BQ13" s="288"/>
      <c r="BR13" s="288"/>
      <c r="BS13" s="294">
        <v>164521</v>
      </c>
      <c r="BT13" s="294"/>
      <c r="BU13" s="294"/>
      <c r="BV13" s="294"/>
      <c r="BW13" s="294"/>
      <c r="BX13" s="294"/>
      <c r="BY13" s="294"/>
      <c r="BZ13" s="294"/>
      <c r="CA13" s="294"/>
      <c r="CB13" s="337"/>
      <c r="CD13" s="263" t="s">
        <v>347</v>
      </c>
      <c r="CE13" s="259"/>
      <c r="CF13" s="259"/>
      <c r="CG13" s="259"/>
      <c r="CH13" s="259"/>
      <c r="CI13" s="259"/>
      <c r="CJ13" s="259"/>
      <c r="CK13" s="259"/>
      <c r="CL13" s="259"/>
      <c r="CM13" s="259"/>
      <c r="CN13" s="259"/>
      <c r="CO13" s="259"/>
      <c r="CP13" s="259"/>
      <c r="CQ13" s="274"/>
      <c r="CR13" s="279">
        <v>1759875</v>
      </c>
      <c r="CS13" s="282"/>
      <c r="CT13" s="282"/>
      <c r="CU13" s="282"/>
      <c r="CV13" s="282"/>
      <c r="CW13" s="282"/>
      <c r="CX13" s="282"/>
      <c r="CY13" s="285"/>
      <c r="CZ13" s="288">
        <v>12.4</v>
      </c>
      <c r="DA13" s="288"/>
      <c r="DB13" s="288"/>
      <c r="DC13" s="288"/>
      <c r="DD13" s="295">
        <v>484744</v>
      </c>
      <c r="DE13" s="282"/>
      <c r="DF13" s="282"/>
      <c r="DG13" s="282"/>
      <c r="DH13" s="282"/>
      <c r="DI13" s="282"/>
      <c r="DJ13" s="282"/>
      <c r="DK13" s="282"/>
      <c r="DL13" s="282"/>
      <c r="DM13" s="282"/>
      <c r="DN13" s="282"/>
      <c r="DO13" s="282"/>
      <c r="DP13" s="285"/>
      <c r="DQ13" s="295">
        <v>1182458</v>
      </c>
      <c r="DR13" s="282"/>
      <c r="DS13" s="282"/>
      <c r="DT13" s="282"/>
      <c r="DU13" s="282"/>
      <c r="DV13" s="282"/>
      <c r="DW13" s="282"/>
      <c r="DX13" s="282"/>
      <c r="DY13" s="282"/>
      <c r="DZ13" s="282"/>
      <c r="EA13" s="282"/>
      <c r="EB13" s="282"/>
      <c r="EC13" s="338"/>
    </row>
    <row r="14" spans="2:143" ht="11.25" customHeight="1">
      <c r="B14" s="263" t="s">
        <v>349</v>
      </c>
      <c r="C14" s="259"/>
      <c r="D14" s="259"/>
      <c r="E14" s="259"/>
      <c r="F14" s="259"/>
      <c r="G14" s="259"/>
      <c r="H14" s="259"/>
      <c r="I14" s="259"/>
      <c r="J14" s="259"/>
      <c r="K14" s="259"/>
      <c r="L14" s="259"/>
      <c r="M14" s="259"/>
      <c r="N14" s="259"/>
      <c r="O14" s="259"/>
      <c r="P14" s="259"/>
      <c r="Q14" s="274"/>
      <c r="R14" s="279" t="s">
        <v>199</v>
      </c>
      <c r="S14" s="282"/>
      <c r="T14" s="282"/>
      <c r="U14" s="282"/>
      <c r="V14" s="282"/>
      <c r="W14" s="282"/>
      <c r="X14" s="282"/>
      <c r="Y14" s="285"/>
      <c r="Z14" s="288" t="s">
        <v>199</v>
      </c>
      <c r="AA14" s="288"/>
      <c r="AB14" s="288"/>
      <c r="AC14" s="288"/>
      <c r="AD14" s="294" t="s">
        <v>199</v>
      </c>
      <c r="AE14" s="294"/>
      <c r="AF14" s="294"/>
      <c r="AG14" s="294"/>
      <c r="AH14" s="294"/>
      <c r="AI14" s="294"/>
      <c r="AJ14" s="294"/>
      <c r="AK14" s="294"/>
      <c r="AL14" s="289" t="s">
        <v>199</v>
      </c>
      <c r="AM14" s="291"/>
      <c r="AN14" s="291"/>
      <c r="AO14" s="303"/>
      <c r="AP14" s="263" t="s">
        <v>214</v>
      </c>
      <c r="AQ14" s="259"/>
      <c r="AR14" s="259"/>
      <c r="AS14" s="259"/>
      <c r="AT14" s="259"/>
      <c r="AU14" s="259"/>
      <c r="AV14" s="259"/>
      <c r="AW14" s="259"/>
      <c r="AX14" s="259"/>
      <c r="AY14" s="259"/>
      <c r="AZ14" s="259"/>
      <c r="BA14" s="259"/>
      <c r="BB14" s="259"/>
      <c r="BC14" s="259"/>
      <c r="BD14" s="259"/>
      <c r="BE14" s="259"/>
      <c r="BF14" s="274"/>
      <c r="BG14" s="279">
        <v>92976</v>
      </c>
      <c r="BH14" s="282"/>
      <c r="BI14" s="282"/>
      <c r="BJ14" s="282"/>
      <c r="BK14" s="282"/>
      <c r="BL14" s="282"/>
      <c r="BM14" s="282"/>
      <c r="BN14" s="285"/>
      <c r="BO14" s="288">
        <v>2.8</v>
      </c>
      <c r="BP14" s="288"/>
      <c r="BQ14" s="288"/>
      <c r="BR14" s="288"/>
      <c r="BS14" s="294" t="s">
        <v>199</v>
      </c>
      <c r="BT14" s="294"/>
      <c r="BU14" s="294"/>
      <c r="BV14" s="294"/>
      <c r="BW14" s="294"/>
      <c r="BX14" s="294"/>
      <c r="BY14" s="294"/>
      <c r="BZ14" s="294"/>
      <c r="CA14" s="294"/>
      <c r="CB14" s="337"/>
      <c r="CD14" s="263" t="s">
        <v>350</v>
      </c>
      <c r="CE14" s="259"/>
      <c r="CF14" s="259"/>
      <c r="CG14" s="259"/>
      <c r="CH14" s="259"/>
      <c r="CI14" s="259"/>
      <c r="CJ14" s="259"/>
      <c r="CK14" s="259"/>
      <c r="CL14" s="259"/>
      <c r="CM14" s="259"/>
      <c r="CN14" s="259"/>
      <c r="CO14" s="259"/>
      <c r="CP14" s="259"/>
      <c r="CQ14" s="274"/>
      <c r="CR14" s="279">
        <v>404371</v>
      </c>
      <c r="CS14" s="282"/>
      <c r="CT14" s="282"/>
      <c r="CU14" s="282"/>
      <c r="CV14" s="282"/>
      <c r="CW14" s="282"/>
      <c r="CX14" s="282"/>
      <c r="CY14" s="285"/>
      <c r="CZ14" s="288">
        <v>2.9</v>
      </c>
      <c r="DA14" s="288"/>
      <c r="DB14" s="288"/>
      <c r="DC14" s="288"/>
      <c r="DD14" s="295">
        <v>57776</v>
      </c>
      <c r="DE14" s="282"/>
      <c r="DF14" s="282"/>
      <c r="DG14" s="282"/>
      <c r="DH14" s="282"/>
      <c r="DI14" s="282"/>
      <c r="DJ14" s="282"/>
      <c r="DK14" s="282"/>
      <c r="DL14" s="282"/>
      <c r="DM14" s="282"/>
      <c r="DN14" s="282"/>
      <c r="DO14" s="282"/>
      <c r="DP14" s="285"/>
      <c r="DQ14" s="295">
        <v>309540</v>
      </c>
      <c r="DR14" s="282"/>
      <c r="DS14" s="282"/>
      <c r="DT14" s="282"/>
      <c r="DU14" s="282"/>
      <c r="DV14" s="282"/>
      <c r="DW14" s="282"/>
      <c r="DX14" s="282"/>
      <c r="DY14" s="282"/>
      <c r="DZ14" s="282"/>
      <c r="EA14" s="282"/>
      <c r="EB14" s="282"/>
      <c r="EC14" s="338"/>
    </row>
    <row r="15" spans="2:143" ht="11.25" customHeight="1">
      <c r="B15" s="263" t="s">
        <v>319</v>
      </c>
      <c r="C15" s="259"/>
      <c r="D15" s="259"/>
      <c r="E15" s="259"/>
      <c r="F15" s="259"/>
      <c r="G15" s="259"/>
      <c r="H15" s="259"/>
      <c r="I15" s="259"/>
      <c r="J15" s="259"/>
      <c r="K15" s="259"/>
      <c r="L15" s="259"/>
      <c r="M15" s="259"/>
      <c r="N15" s="259"/>
      <c r="O15" s="259"/>
      <c r="P15" s="259"/>
      <c r="Q15" s="274"/>
      <c r="R15" s="279" t="s">
        <v>199</v>
      </c>
      <c r="S15" s="282"/>
      <c r="T15" s="282"/>
      <c r="U15" s="282"/>
      <c r="V15" s="282"/>
      <c r="W15" s="282"/>
      <c r="X15" s="282"/>
      <c r="Y15" s="285"/>
      <c r="Z15" s="288" t="s">
        <v>199</v>
      </c>
      <c r="AA15" s="288"/>
      <c r="AB15" s="288"/>
      <c r="AC15" s="288"/>
      <c r="AD15" s="294" t="s">
        <v>199</v>
      </c>
      <c r="AE15" s="294"/>
      <c r="AF15" s="294"/>
      <c r="AG15" s="294"/>
      <c r="AH15" s="294"/>
      <c r="AI15" s="294"/>
      <c r="AJ15" s="294"/>
      <c r="AK15" s="294"/>
      <c r="AL15" s="289" t="s">
        <v>199</v>
      </c>
      <c r="AM15" s="291"/>
      <c r="AN15" s="291"/>
      <c r="AO15" s="303"/>
      <c r="AP15" s="263" t="s">
        <v>351</v>
      </c>
      <c r="AQ15" s="259"/>
      <c r="AR15" s="259"/>
      <c r="AS15" s="259"/>
      <c r="AT15" s="259"/>
      <c r="AU15" s="259"/>
      <c r="AV15" s="259"/>
      <c r="AW15" s="259"/>
      <c r="AX15" s="259"/>
      <c r="AY15" s="259"/>
      <c r="AZ15" s="259"/>
      <c r="BA15" s="259"/>
      <c r="BB15" s="259"/>
      <c r="BC15" s="259"/>
      <c r="BD15" s="259"/>
      <c r="BE15" s="259"/>
      <c r="BF15" s="274"/>
      <c r="BG15" s="279">
        <v>151341</v>
      </c>
      <c r="BH15" s="282"/>
      <c r="BI15" s="282"/>
      <c r="BJ15" s="282"/>
      <c r="BK15" s="282"/>
      <c r="BL15" s="282"/>
      <c r="BM15" s="282"/>
      <c r="BN15" s="285"/>
      <c r="BO15" s="288">
        <v>4.5999999999999996</v>
      </c>
      <c r="BP15" s="288"/>
      <c r="BQ15" s="288"/>
      <c r="BR15" s="288"/>
      <c r="BS15" s="294" t="s">
        <v>199</v>
      </c>
      <c r="BT15" s="294"/>
      <c r="BU15" s="294"/>
      <c r="BV15" s="294"/>
      <c r="BW15" s="294"/>
      <c r="BX15" s="294"/>
      <c r="BY15" s="294"/>
      <c r="BZ15" s="294"/>
      <c r="CA15" s="294"/>
      <c r="CB15" s="337"/>
      <c r="CD15" s="263" t="s">
        <v>352</v>
      </c>
      <c r="CE15" s="259"/>
      <c r="CF15" s="259"/>
      <c r="CG15" s="259"/>
      <c r="CH15" s="259"/>
      <c r="CI15" s="259"/>
      <c r="CJ15" s="259"/>
      <c r="CK15" s="259"/>
      <c r="CL15" s="259"/>
      <c r="CM15" s="259"/>
      <c r="CN15" s="259"/>
      <c r="CO15" s="259"/>
      <c r="CP15" s="259"/>
      <c r="CQ15" s="274"/>
      <c r="CR15" s="279">
        <v>1444157</v>
      </c>
      <c r="CS15" s="282"/>
      <c r="CT15" s="282"/>
      <c r="CU15" s="282"/>
      <c r="CV15" s="282"/>
      <c r="CW15" s="282"/>
      <c r="CX15" s="282"/>
      <c r="CY15" s="285"/>
      <c r="CZ15" s="288">
        <v>10.199999999999999</v>
      </c>
      <c r="DA15" s="288"/>
      <c r="DB15" s="288"/>
      <c r="DC15" s="288"/>
      <c r="DD15" s="295">
        <v>636181</v>
      </c>
      <c r="DE15" s="282"/>
      <c r="DF15" s="282"/>
      <c r="DG15" s="282"/>
      <c r="DH15" s="282"/>
      <c r="DI15" s="282"/>
      <c r="DJ15" s="282"/>
      <c r="DK15" s="282"/>
      <c r="DL15" s="282"/>
      <c r="DM15" s="282"/>
      <c r="DN15" s="282"/>
      <c r="DO15" s="282"/>
      <c r="DP15" s="285"/>
      <c r="DQ15" s="295">
        <v>798570</v>
      </c>
      <c r="DR15" s="282"/>
      <c r="DS15" s="282"/>
      <c r="DT15" s="282"/>
      <c r="DU15" s="282"/>
      <c r="DV15" s="282"/>
      <c r="DW15" s="282"/>
      <c r="DX15" s="282"/>
      <c r="DY15" s="282"/>
      <c r="DZ15" s="282"/>
      <c r="EA15" s="282"/>
      <c r="EB15" s="282"/>
      <c r="EC15" s="338"/>
    </row>
    <row r="16" spans="2:143" ht="11.25" customHeight="1">
      <c r="B16" s="263" t="s">
        <v>353</v>
      </c>
      <c r="C16" s="259"/>
      <c r="D16" s="259"/>
      <c r="E16" s="259"/>
      <c r="F16" s="259"/>
      <c r="G16" s="259"/>
      <c r="H16" s="259"/>
      <c r="I16" s="259"/>
      <c r="J16" s="259"/>
      <c r="K16" s="259"/>
      <c r="L16" s="259"/>
      <c r="M16" s="259"/>
      <c r="N16" s="259"/>
      <c r="O16" s="259"/>
      <c r="P16" s="259"/>
      <c r="Q16" s="274"/>
      <c r="R16" s="279">
        <v>11507</v>
      </c>
      <c r="S16" s="282"/>
      <c r="T16" s="282"/>
      <c r="U16" s="282"/>
      <c r="V16" s="282"/>
      <c r="W16" s="282"/>
      <c r="X16" s="282"/>
      <c r="Y16" s="285"/>
      <c r="Z16" s="288">
        <v>0.1</v>
      </c>
      <c r="AA16" s="288"/>
      <c r="AB16" s="288"/>
      <c r="AC16" s="288"/>
      <c r="AD16" s="294">
        <v>11507</v>
      </c>
      <c r="AE16" s="294"/>
      <c r="AF16" s="294"/>
      <c r="AG16" s="294"/>
      <c r="AH16" s="294"/>
      <c r="AI16" s="294"/>
      <c r="AJ16" s="294"/>
      <c r="AK16" s="294"/>
      <c r="AL16" s="289">
        <v>0.1</v>
      </c>
      <c r="AM16" s="291"/>
      <c r="AN16" s="291"/>
      <c r="AO16" s="303"/>
      <c r="AP16" s="263" t="s">
        <v>354</v>
      </c>
      <c r="AQ16" s="259"/>
      <c r="AR16" s="259"/>
      <c r="AS16" s="259"/>
      <c r="AT16" s="259"/>
      <c r="AU16" s="259"/>
      <c r="AV16" s="259"/>
      <c r="AW16" s="259"/>
      <c r="AX16" s="259"/>
      <c r="AY16" s="259"/>
      <c r="AZ16" s="259"/>
      <c r="BA16" s="259"/>
      <c r="BB16" s="259"/>
      <c r="BC16" s="259"/>
      <c r="BD16" s="259"/>
      <c r="BE16" s="259"/>
      <c r="BF16" s="274"/>
      <c r="BG16" s="279" t="s">
        <v>199</v>
      </c>
      <c r="BH16" s="282"/>
      <c r="BI16" s="282"/>
      <c r="BJ16" s="282"/>
      <c r="BK16" s="282"/>
      <c r="BL16" s="282"/>
      <c r="BM16" s="282"/>
      <c r="BN16" s="285"/>
      <c r="BO16" s="288" t="s">
        <v>199</v>
      </c>
      <c r="BP16" s="288"/>
      <c r="BQ16" s="288"/>
      <c r="BR16" s="288"/>
      <c r="BS16" s="294" t="s">
        <v>199</v>
      </c>
      <c r="BT16" s="294"/>
      <c r="BU16" s="294"/>
      <c r="BV16" s="294"/>
      <c r="BW16" s="294"/>
      <c r="BX16" s="294"/>
      <c r="BY16" s="294"/>
      <c r="BZ16" s="294"/>
      <c r="CA16" s="294"/>
      <c r="CB16" s="337"/>
      <c r="CD16" s="263" t="s">
        <v>355</v>
      </c>
      <c r="CE16" s="259"/>
      <c r="CF16" s="259"/>
      <c r="CG16" s="259"/>
      <c r="CH16" s="259"/>
      <c r="CI16" s="259"/>
      <c r="CJ16" s="259"/>
      <c r="CK16" s="259"/>
      <c r="CL16" s="259"/>
      <c r="CM16" s="259"/>
      <c r="CN16" s="259"/>
      <c r="CO16" s="259"/>
      <c r="CP16" s="259"/>
      <c r="CQ16" s="274"/>
      <c r="CR16" s="279">
        <v>8695</v>
      </c>
      <c r="CS16" s="282"/>
      <c r="CT16" s="282"/>
      <c r="CU16" s="282"/>
      <c r="CV16" s="282"/>
      <c r="CW16" s="282"/>
      <c r="CX16" s="282"/>
      <c r="CY16" s="285"/>
      <c r="CZ16" s="288">
        <v>0.1</v>
      </c>
      <c r="DA16" s="288"/>
      <c r="DB16" s="288"/>
      <c r="DC16" s="288"/>
      <c r="DD16" s="295" t="s">
        <v>199</v>
      </c>
      <c r="DE16" s="282"/>
      <c r="DF16" s="282"/>
      <c r="DG16" s="282"/>
      <c r="DH16" s="282"/>
      <c r="DI16" s="282"/>
      <c r="DJ16" s="282"/>
      <c r="DK16" s="282"/>
      <c r="DL16" s="282"/>
      <c r="DM16" s="282"/>
      <c r="DN16" s="282"/>
      <c r="DO16" s="282"/>
      <c r="DP16" s="285"/>
      <c r="DQ16" s="295">
        <v>7803</v>
      </c>
      <c r="DR16" s="282"/>
      <c r="DS16" s="282"/>
      <c r="DT16" s="282"/>
      <c r="DU16" s="282"/>
      <c r="DV16" s="282"/>
      <c r="DW16" s="282"/>
      <c r="DX16" s="282"/>
      <c r="DY16" s="282"/>
      <c r="DZ16" s="282"/>
      <c r="EA16" s="282"/>
      <c r="EB16" s="282"/>
      <c r="EC16" s="338"/>
    </row>
    <row r="17" spans="2:133" ht="11.25" customHeight="1">
      <c r="B17" s="263" t="s">
        <v>357</v>
      </c>
      <c r="C17" s="259"/>
      <c r="D17" s="259"/>
      <c r="E17" s="259"/>
      <c r="F17" s="259"/>
      <c r="G17" s="259"/>
      <c r="H17" s="259"/>
      <c r="I17" s="259"/>
      <c r="J17" s="259"/>
      <c r="K17" s="259"/>
      <c r="L17" s="259"/>
      <c r="M17" s="259"/>
      <c r="N17" s="259"/>
      <c r="O17" s="259"/>
      <c r="P17" s="259"/>
      <c r="Q17" s="274"/>
      <c r="R17" s="279">
        <v>38538</v>
      </c>
      <c r="S17" s="282"/>
      <c r="T17" s="282"/>
      <c r="U17" s="282"/>
      <c r="V17" s="282"/>
      <c r="W17" s="282"/>
      <c r="X17" s="282"/>
      <c r="Y17" s="285"/>
      <c r="Z17" s="288">
        <v>0.3</v>
      </c>
      <c r="AA17" s="288"/>
      <c r="AB17" s="288"/>
      <c r="AC17" s="288"/>
      <c r="AD17" s="294">
        <v>38538</v>
      </c>
      <c r="AE17" s="294"/>
      <c r="AF17" s="294"/>
      <c r="AG17" s="294"/>
      <c r="AH17" s="294"/>
      <c r="AI17" s="294"/>
      <c r="AJ17" s="294"/>
      <c r="AK17" s="294"/>
      <c r="AL17" s="289">
        <v>0.5</v>
      </c>
      <c r="AM17" s="291"/>
      <c r="AN17" s="291"/>
      <c r="AO17" s="303"/>
      <c r="AP17" s="263" t="s">
        <v>358</v>
      </c>
      <c r="AQ17" s="259"/>
      <c r="AR17" s="259"/>
      <c r="AS17" s="259"/>
      <c r="AT17" s="259"/>
      <c r="AU17" s="259"/>
      <c r="AV17" s="259"/>
      <c r="AW17" s="259"/>
      <c r="AX17" s="259"/>
      <c r="AY17" s="259"/>
      <c r="AZ17" s="259"/>
      <c r="BA17" s="259"/>
      <c r="BB17" s="259"/>
      <c r="BC17" s="259"/>
      <c r="BD17" s="259"/>
      <c r="BE17" s="259"/>
      <c r="BF17" s="274"/>
      <c r="BG17" s="279" t="s">
        <v>199</v>
      </c>
      <c r="BH17" s="282"/>
      <c r="BI17" s="282"/>
      <c r="BJ17" s="282"/>
      <c r="BK17" s="282"/>
      <c r="BL17" s="282"/>
      <c r="BM17" s="282"/>
      <c r="BN17" s="285"/>
      <c r="BO17" s="288" t="s">
        <v>199</v>
      </c>
      <c r="BP17" s="288"/>
      <c r="BQ17" s="288"/>
      <c r="BR17" s="288"/>
      <c r="BS17" s="294" t="s">
        <v>199</v>
      </c>
      <c r="BT17" s="294"/>
      <c r="BU17" s="294"/>
      <c r="BV17" s="294"/>
      <c r="BW17" s="294"/>
      <c r="BX17" s="294"/>
      <c r="BY17" s="294"/>
      <c r="BZ17" s="294"/>
      <c r="CA17" s="294"/>
      <c r="CB17" s="337"/>
      <c r="CD17" s="263" t="s">
        <v>360</v>
      </c>
      <c r="CE17" s="259"/>
      <c r="CF17" s="259"/>
      <c r="CG17" s="259"/>
      <c r="CH17" s="259"/>
      <c r="CI17" s="259"/>
      <c r="CJ17" s="259"/>
      <c r="CK17" s="259"/>
      <c r="CL17" s="259"/>
      <c r="CM17" s="259"/>
      <c r="CN17" s="259"/>
      <c r="CO17" s="259"/>
      <c r="CP17" s="259"/>
      <c r="CQ17" s="274"/>
      <c r="CR17" s="279">
        <v>1598002</v>
      </c>
      <c r="CS17" s="282"/>
      <c r="CT17" s="282"/>
      <c r="CU17" s="282"/>
      <c r="CV17" s="282"/>
      <c r="CW17" s="282"/>
      <c r="CX17" s="282"/>
      <c r="CY17" s="285"/>
      <c r="CZ17" s="288">
        <v>11.3</v>
      </c>
      <c r="DA17" s="288"/>
      <c r="DB17" s="288"/>
      <c r="DC17" s="288"/>
      <c r="DD17" s="295" t="s">
        <v>199</v>
      </c>
      <c r="DE17" s="282"/>
      <c r="DF17" s="282"/>
      <c r="DG17" s="282"/>
      <c r="DH17" s="282"/>
      <c r="DI17" s="282"/>
      <c r="DJ17" s="282"/>
      <c r="DK17" s="282"/>
      <c r="DL17" s="282"/>
      <c r="DM17" s="282"/>
      <c r="DN17" s="282"/>
      <c r="DO17" s="282"/>
      <c r="DP17" s="285"/>
      <c r="DQ17" s="295">
        <v>1541406</v>
      </c>
      <c r="DR17" s="282"/>
      <c r="DS17" s="282"/>
      <c r="DT17" s="282"/>
      <c r="DU17" s="282"/>
      <c r="DV17" s="282"/>
      <c r="DW17" s="282"/>
      <c r="DX17" s="282"/>
      <c r="DY17" s="282"/>
      <c r="DZ17" s="282"/>
      <c r="EA17" s="282"/>
      <c r="EB17" s="282"/>
      <c r="EC17" s="338"/>
    </row>
    <row r="18" spans="2:133" ht="11.25" customHeight="1">
      <c r="B18" s="263" t="s">
        <v>361</v>
      </c>
      <c r="C18" s="259"/>
      <c r="D18" s="259"/>
      <c r="E18" s="259"/>
      <c r="F18" s="259"/>
      <c r="G18" s="259"/>
      <c r="H18" s="259"/>
      <c r="I18" s="259"/>
      <c r="J18" s="259"/>
      <c r="K18" s="259"/>
      <c r="L18" s="259"/>
      <c r="M18" s="259"/>
      <c r="N18" s="259"/>
      <c r="O18" s="259"/>
      <c r="P18" s="259"/>
      <c r="Q18" s="274"/>
      <c r="R18" s="279">
        <v>69647</v>
      </c>
      <c r="S18" s="282"/>
      <c r="T18" s="282"/>
      <c r="U18" s="282"/>
      <c r="V18" s="282"/>
      <c r="W18" s="282"/>
      <c r="X18" s="282"/>
      <c r="Y18" s="285"/>
      <c r="Z18" s="288">
        <v>0.5</v>
      </c>
      <c r="AA18" s="288"/>
      <c r="AB18" s="288"/>
      <c r="AC18" s="288"/>
      <c r="AD18" s="294">
        <v>69647</v>
      </c>
      <c r="AE18" s="294"/>
      <c r="AF18" s="294"/>
      <c r="AG18" s="294"/>
      <c r="AH18" s="294"/>
      <c r="AI18" s="294"/>
      <c r="AJ18" s="294"/>
      <c r="AK18" s="294"/>
      <c r="AL18" s="289">
        <v>0.8999999761581422</v>
      </c>
      <c r="AM18" s="291"/>
      <c r="AN18" s="291"/>
      <c r="AO18" s="303"/>
      <c r="AP18" s="263" t="s">
        <v>107</v>
      </c>
      <c r="AQ18" s="259"/>
      <c r="AR18" s="259"/>
      <c r="AS18" s="259"/>
      <c r="AT18" s="259"/>
      <c r="AU18" s="259"/>
      <c r="AV18" s="259"/>
      <c r="AW18" s="259"/>
      <c r="AX18" s="259"/>
      <c r="AY18" s="259"/>
      <c r="AZ18" s="259"/>
      <c r="BA18" s="259"/>
      <c r="BB18" s="259"/>
      <c r="BC18" s="259"/>
      <c r="BD18" s="259"/>
      <c r="BE18" s="259"/>
      <c r="BF18" s="274"/>
      <c r="BG18" s="279" t="s">
        <v>199</v>
      </c>
      <c r="BH18" s="282"/>
      <c r="BI18" s="282"/>
      <c r="BJ18" s="282"/>
      <c r="BK18" s="282"/>
      <c r="BL18" s="282"/>
      <c r="BM18" s="282"/>
      <c r="BN18" s="285"/>
      <c r="BO18" s="288" t="s">
        <v>199</v>
      </c>
      <c r="BP18" s="288"/>
      <c r="BQ18" s="288"/>
      <c r="BR18" s="288"/>
      <c r="BS18" s="294" t="s">
        <v>199</v>
      </c>
      <c r="BT18" s="294"/>
      <c r="BU18" s="294"/>
      <c r="BV18" s="294"/>
      <c r="BW18" s="294"/>
      <c r="BX18" s="294"/>
      <c r="BY18" s="294"/>
      <c r="BZ18" s="294"/>
      <c r="CA18" s="294"/>
      <c r="CB18" s="337"/>
      <c r="CD18" s="263" t="s">
        <v>362</v>
      </c>
      <c r="CE18" s="259"/>
      <c r="CF18" s="259"/>
      <c r="CG18" s="259"/>
      <c r="CH18" s="259"/>
      <c r="CI18" s="259"/>
      <c r="CJ18" s="259"/>
      <c r="CK18" s="259"/>
      <c r="CL18" s="259"/>
      <c r="CM18" s="259"/>
      <c r="CN18" s="259"/>
      <c r="CO18" s="259"/>
      <c r="CP18" s="259"/>
      <c r="CQ18" s="274"/>
      <c r="CR18" s="279" t="s">
        <v>199</v>
      </c>
      <c r="CS18" s="282"/>
      <c r="CT18" s="282"/>
      <c r="CU18" s="282"/>
      <c r="CV18" s="282"/>
      <c r="CW18" s="282"/>
      <c r="CX18" s="282"/>
      <c r="CY18" s="285"/>
      <c r="CZ18" s="288" t="s">
        <v>199</v>
      </c>
      <c r="DA18" s="288"/>
      <c r="DB18" s="288"/>
      <c r="DC18" s="288"/>
      <c r="DD18" s="295" t="s">
        <v>199</v>
      </c>
      <c r="DE18" s="282"/>
      <c r="DF18" s="282"/>
      <c r="DG18" s="282"/>
      <c r="DH18" s="282"/>
      <c r="DI18" s="282"/>
      <c r="DJ18" s="282"/>
      <c r="DK18" s="282"/>
      <c r="DL18" s="282"/>
      <c r="DM18" s="282"/>
      <c r="DN18" s="282"/>
      <c r="DO18" s="282"/>
      <c r="DP18" s="285"/>
      <c r="DQ18" s="295" t="s">
        <v>199</v>
      </c>
      <c r="DR18" s="282"/>
      <c r="DS18" s="282"/>
      <c r="DT18" s="282"/>
      <c r="DU18" s="282"/>
      <c r="DV18" s="282"/>
      <c r="DW18" s="282"/>
      <c r="DX18" s="282"/>
      <c r="DY18" s="282"/>
      <c r="DZ18" s="282"/>
      <c r="EA18" s="282"/>
      <c r="EB18" s="282"/>
      <c r="EC18" s="338"/>
    </row>
    <row r="19" spans="2:133" ht="11.25" customHeight="1">
      <c r="B19" s="263" t="s">
        <v>363</v>
      </c>
      <c r="C19" s="259"/>
      <c r="D19" s="259"/>
      <c r="E19" s="259"/>
      <c r="F19" s="259"/>
      <c r="G19" s="259"/>
      <c r="H19" s="259"/>
      <c r="I19" s="259"/>
      <c r="J19" s="259"/>
      <c r="K19" s="259"/>
      <c r="L19" s="259"/>
      <c r="M19" s="259"/>
      <c r="N19" s="259"/>
      <c r="O19" s="259"/>
      <c r="P19" s="259"/>
      <c r="Q19" s="274"/>
      <c r="R19" s="279">
        <v>21054</v>
      </c>
      <c r="S19" s="282"/>
      <c r="T19" s="282"/>
      <c r="U19" s="282"/>
      <c r="V19" s="282"/>
      <c r="W19" s="282"/>
      <c r="X19" s="282"/>
      <c r="Y19" s="285"/>
      <c r="Z19" s="288">
        <v>0.1</v>
      </c>
      <c r="AA19" s="288"/>
      <c r="AB19" s="288"/>
      <c r="AC19" s="288"/>
      <c r="AD19" s="294">
        <v>21054</v>
      </c>
      <c r="AE19" s="294"/>
      <c r="AF19" s="294"/>
      <c r="AG19" s="294"/>
      <c r="AH19" s="294"/>
      <c r="AI19" s="294"/>
      <c r="AJ19" s="294"/>
      <c r="AK19" s="294"/>
      <c r="AL19" s="289">
        <v>0.3</v>
      </c>
      <c r="AM19" s="291"/>
      <c r="AN19" s="291"/>
      <c r="AO19" s="303"/>
      <c r="AP19" s="263" t="s">
        <v>253</v>
      </c>
      <c r="AQ19" s="259"/>
      <c r="AR19" s="259"/>
      <c r="AS19" s="259"/>
      <c r="AT19" s="259"/>
      <c r="AU19" s="259"/>
      <c r="AV19" s="259"/>
      <c r="AW19" s="259"/>
      <c r="AX19" s="259"/>
      <c r="AY19" s="259"/>
      <c r="AZ19" s="259"/>
      <c r="BA19" s="259"/>
      <c r="BB19" s="259"/>
      <c r="BC19" s="259"/>
      <c r="BD19" s="259"/>
      <c r="BE19" s="259"/>
      <c r="BF19" s="274"/>
      <c r="BG19" s="279">
        <v>16849</v>
      </c>
      <c r="BH19" s="282"/>
      <c r="BI19" s="282"/>
      <c r="BJ19" s="282"/>
      <c r="BK19" s="282"/>
      <c r="BL19" s="282"/>
      <c r="BM19" s="282"/>
      <c r="BN19" s="285"/>
      <c r="BO19" s="288">
        <v>0.5</v>
      </c>
      <c r="BP19" s="288"/>
      <c r="BQ19" s="288"/>
      <c r="BR19" s="288"/>
      <c r="BS19" s="294" t="s">
        <v>199</v>
      </c>
      <c r="BT19" s="294"/>
      <c r="BU19" s="294"/>
      <c r="BV19" s="294"/>
      <c r="BW19" s="294"/>
      <c r="BX19" s="294"/>
      <c r="BY19" s="294"/>
      <c r="BZ19" s="294"/>
      <c r="CA19" s="294"/>
      <c r="CB19" s="337"/>
      <c r="CD19" s="263" t="s">
        <v>364</v>
      </c>
      <c r="CE19" s="259"/>
      <c r="CF19" s="259"/>
      <c r="CG19" s="259"/>
      <c r="CH19" s="259"/>
      <c r="CI19" s="259"/>
      <c r="CJ19" s="259"/>
      <c r="CK19" s="259"/>
      <c r="CL19" s="259"/>
      <c r="CM19" s="259"/>
      <c r="CN19" s="259"/>
      <c r="CO19" s="259"/>
      <c r="CP19" s="259"/>
      <c r="CQ19" s="274"/>
      <c r="CR19" s="279" t="s">
        <v>199</v>
      </c>
      <c r="CS19" s="282"/>
      <c r="CT19" s="282"/>
      <c r="CU19" s="282"/>
      <c r="CV19" s="282"/>
      <c r="CW19" s="282"/>
      <c r="CX19" s="282"/>
      <c r="CY19" s="285"/>
      <c r="CZ19" s="288" t="s">
        <v>199</v>
      </c>
      <c r="DA19" s="288"/>
      <c r="DB19" s="288"/>
      <c r="DC19" s="288"/>
      <c r="DD19" s="295" t="s">
        <v>199</v>
      </c>
      <c r="DE19" s="282"/>
      <c r="DF19" s="282"/>
      <c r="DG19" s="282"/>
      <c r="DH19" s="282"/>
      <c r="DI19" s="282"/>
      <c r="DJ19" s="282"/>
      <c r="DK19" s="282"/>
      <c r="DL19" s="282"/>
      <c r="DM19" s="282"/>
      <c r="DN19" s="282"/>
      <c r="DO19" s="282"/>
      <c r="DP19" s="285"/>
      <c r="DQ19" s="295" t="s">
        <v>199</v>
      </c>
      <c r="DR19" s="282"/>
      <c r="DS19" s="282"/>
      <c r="DT19" s="282"/>
      <c r="DU19" s="282"/>
      <c r="DV19" s="282"/>
      <c r="DW19" s="282"/>
      <c r="DX19" s="282"/>
      <c r="DY19" s="282"/>
      <c r="DZ19" s="282"/>
      <c r="EA19" s="282"/>
      <c r="EB19" s="282"/>
      <c r="EC19" s="338"/>
    </row>
    <row r="20" spans="2:133" ht="11.25" customHeight="1">
      <c r="B20" s="263" t="s">
        <v>83</v>
      </c>
      <c r="C20" s="259"/>
      <c r="D20" s="259"/>
      <c r="E20" s="259"/>
      <c r="F20" s="259"/>
      <c r="G20" s="259"/>
      <c r="H20" s="259"/>
      <c r="I20" s="259"/>
      <c r="J20" s="259"/>
      <c r="K20" s="259"/>
      <c r="L20" s="259"/>
      <c r="M20" s="259"/>
      <c r="N20" s="259"/>
      <c r="O20" s="259"/>
      <c r="P20" s="259"/>
      <c r="Q20" s="274"/>
      <c r="R20" s="279">
        <v>3377</v>
      </c>
      <c r="S20" s="282"/>
      <c r="T20" s="282"/>
      <c r="U20" s="282"/>
      <c r="V20" s="282"/>
      <c r="W20" s="282"/>
      <c r="X20" s="282"/>
      <c r="Y20" s="285"/>
      <c r="Z20" s="288">
        <v>0</v>
      </c>
      <c r="AA20" s="288"/>
      <c r="AB20" s="288"/>
      <c r="AC20" s="288"/>
      <c r="AD20" s="294">
        <v>3377</v>
      </c>
      <c r="AE20" s="294"/>
      <c r="AF20" s="294"/>
      <c r="AG20" s="294"/>
      <c r="AH20" s="294"/>
      <c r="AI20" s="294"/>
      <c r="AJ20" s="294"/>
      <c r="AK20" s="294"/>
      <c r="AL20" s="289">
        <v>0</v>
      </c>
      <c r="AM20" s="291"/>
      <c r="AN20" s="291"/>
      <c r="AO20" s="303"/>
      <c r="AP20" s="263" t="s">
        <v>365</v>
      </c>
      <c r="AQ20" s="259"/>
      <c r="AR20" s="259"/>
      <c r="AS20" s="259"/>
      <c r="AT20" s="259"/>
      <c r="AU20" s="259"/>
      <c r="AV20" s="259"/>
      <c r="AW20" s="259"/>
      <c r="AX20" s="259"/>
      <c r="AY20" s="259"/>
      <c r="AZ20" s="259"/>
      <c r="BA20" s="259"/>
      <c r="BB20" s="259"/>
      <c r="BC20" s="259"/>
      <c r="BD20" s="259"/>
      <c r="BE20" s="259"/>
      <c r="BF20" s="274"/>
      <c r="BG20" s="279">
        <v>16849</v>
      </c>
      <c r="BH20" s="282"/>
      <c r="BI20" s="282"/>
      <c r="BJ20" s="282"/>
      <c r="BK20" s="282"/>
      <c r="BL20" s="282"/>
      <c r="BM20" s="282"/>
      <c r="BN20" s="285"/>
      <c r="BO20" s="288">
        <v>0.5</v>
      </c>
      <c r="BP20" s="288"/>
      <c r="BQ20" s="288"/>
      <c r="BR20" s="288"/>
      <c r="BS20" s="294" t="s">
        <v>199</v>
      </c>
      <c r="BT20" s="294"/>
      <c r="BU20" s="294"/>
      <c r="BV20" s="294"/>
      <c r="BW20" s="294"/>
      <c r="BX20" s="294"/>
      <c r="BY20" s="294"/>
      <c r="BZ20" s="294"/>
      <c r="CA20" s="294"/>
      <c r="CB20" s="337"/>
      <c r="CD20" s="263" t="s">
        <v>142</v>
      </c>
      <c r="CE20" s="259"/>
      <c r="CF20" s="259"/>
      <c r="CG20" s="259"/>
      <c r="CH20" s="259"/>
      <c r="CI20" s="259"/>
      <c r="CJ20" s="259"/>
      <c r="CK20" s="259"/>
      <c r="CL20" s="259"/>
      <c r="CM20" s="259"/>
      <c r="CN20" s="259"/>
      <c r="CO20" s="259"/>
      <c r="CP20" s="259"/>
      <c r="CQ20" s="274"/>
      <c r="CR20" s="279">
        <v>14183102</v>
      </c>
      <c r="CS20" s="282"/>
      <c r="CT20" s="282"/>
      <c r="CU20" s="282"/>
      <c r="CV20" s="282"/>
      <c r="CW20" s="282"/>
      <c r="CX20" s="282"/>
      <c r="CY20" s="285"/>
      <c r="CZ20" s="288">
        <v>100</v>
      </c>
      <c r="DA20" s="288"/>
      <c r="DB20" s="288"/>
      <c r="DC20" s="288"/>
      <c r="DD20" s="295">
        <v>1588689</v>
      </c>
      <c r="DE20" s="282"/>
      <c r="DF20" s="282"/>
      <c r="DG20" s="282"/>
      <c r="DH20" s="282"/>
      <c r="DI20" s="282"/>
      <c r="DJ20" s="282"/>
      <c r="DK20" s="282"/>
      <c r="DL20" s="282"/>
      <c r="DM20" s="282"/>
      <c r="DN20" s="282"/>
      <c r="DO20" s="282"/>
      <c r="DP20" s="285"/>
      <c r="DQ20" s="295">
        <v>9528821</v>
      </c>
      <c r="DR20" s="282"/>
      <c r="DS20" s="282"/>
      <c r="DT20" s="282"/>
      <c r="DU20" s="282"/>
      <c r="DV20" s="282"/>
      <c r="DW20" s="282"/>
      <c r="DX20" s="282"/>
      <c r="DY20" s="282"/>
      <c r="DZ20" s="282"/>
      <c r="EA20" s="282"/>
      <c r="EB20" s="282"/>
      <c r="EC20" s="338"/>
    </row>
    <row r="21" spans="2:133" ht="11.25" customHeight="1">
      <c r="B21" s="263" t="s">
        <v>367</v>
      </c>
      <c r="C21" s="259"/>
      <c r="D21" s="259"/>
      <c r="E21" s="259"/>
      <c r="F21" s="259"/>
      <c r="G21" s="259"/>
      <c r="H21" s="259"/>
      <c r="I21" s="259"/>
      <c r="J21" s="259"/>
      <c r="K21" s="259"/>
      <c r="L21" s="259"/>
      <c r="M21" s="259"/>
      <c r="N21" s="259"/>
      <c r="O21" s="259"/>
      <c r="P21" s="259"/>
      <c r="Q21" s="274"/>
      <c r="R21" s="279">
        <v>1384</v>
      </c>
      <c r="S21" s="282"/>
      <c r="T21" s="282"/>
      <c r="U21" s="282"/>
      <c r="V21" s="282"/>
      <c r="W21" s="282"/>
      <c r="X21" s="282"/>
      <c r="Y21" s="285"/>
      <c r="Z21" s="288">
        <v>0</v>
      </c>
      <c r="AA21" s="288"/>
      <c r="AB21" s="288"/>
      <c r="AC21" s="288"/>
      <c r="AD21" s="294">
        <v>1384</v>
      </c>
      <c r="AE21" s="294"/>
      <c r="AF21" s="294"/>
      <c r="AG21" s="294"/>
      <c r="AH21" s="294"/>
      <c r="AI21" s="294"/>
      <c r="AJ21" s="294"/>
      <c r="AK21" s="294"/>
      <c r="AL21" s="289">
        <v>0</v>
      </c>
      <c r="AM21" s="291"/>
      <c r="AN21" s="291"/>
      <c r="AO21" s="303"/>
      <c r="AP21" s="306" t="s">
        <v>368</v>
      </c>
      <c r="AQ21" s="309"/>
      <c r="AR21" s="309"/>
      <c r="AS21" s="309"/>
      <c r="AT21" s="309"/>
      <c r="AU21" s="309"/>
      <c r="AV21" s="309"/>
      <c r="AW21" s="309"/>
      <c r="AX21" s="309"/>
      <c r="AY21" s="309"/>
      <c r="AZ21" s="309"/>
      <c r="BA21" s="309"/>
      <c r="BB21" s="309"/>
      <c r="BC21" s="309"/>
      <c r="BD21" s="309"/>
      <c r="BE21" s="309"/>
      <c r="BF21" s="325"/>
      <c r="BG21" s="279">
        <v>16849</v>
      </c>
      <c r="BH21" s="282"/>
      <c r="BI21" s="282"/>
      <c r="BJ21" s="282"/>
      <c r="BK21" s="282"/>
      <c r="BL21" s="282"/>
      <c r="BM21" s="282"/>
      <c r="BN21" s="285"/>
      <c r="BO21" s="288">
        <v>0.5</v>
      </c>
      <c r="BP21" s="288"/>
      <c r="BQ21" s="288"/>
      <c r="BR21" s="288"/>
      <c r="BS21" s="294" t="s">
        <v>199</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149</v>
      </c>
      <c r="C22" s="271"/>
      <c r="D22" s="271"/>
      <c r="E22" s="271"/>
      <c r="F22" s="271"/>
      <c r="G22" s="271"/>
      <c r="H22" s="271"/>
      <c r="I22" s="271"/>
      <c r="J22" s="271"/>
      <c r="K22" s="271"/>
      <c r="L22" s="271"/>
      <c r="M22" s="271"/>
      <c r="N22" s="271"/>
      <c r="O22" s="271"/>
      <c r="P22" s="271"/>
      <c r="Q22" s="275"/>
      <c r="R22" s="279">
        <v>43832</v>
      </c>
      <c r="S22" s="282"/>
      <c r="T22" s="282"/>
      <c r="U22" s="282"/>
      <c r="V22" s="282"/>
      <c r="W22" s="282"/>
      <c r="X22" s="282"/>
      <c r="Y22" s="285"/>
      <c r="Z22" s="288">
        <v>0.3</v>
      </c>
      <c r="AA22" s="288"/>
      <c r="AB22" s="288"/>
      <c r="AC22" s="288"/>
      <c r="AD22" s="294">
        <v>43832</v>
      </c>
      <c r="AE22" s="294"/>
      <c r="AF22" s="294"/>
      <c r="AG22" s="294"/>
      <c r="AH22" s="294"/>
      <c r="AI22" s="294"/>
      <c r="AJ22" s="294"/>
      <c r="AK22" s="294"/>
      <c r="AL22" s="289">
        <v>0.5</v>
      </c>
      <c r="AM22" s="291"/>
      <c r="AN22" s="291"/>
      <c r="AO22" s="303"/>
      <c r="AP22" s="306" t="s">
        <v>370</v>
      </c>
      <c r="AQ22" s="309"/>
      <c r="AR22" s="309"/>
      <c r="AS22" s="309"/>
      <c r="AT22" s="309"/>
      <c r="AU22" s="309"/>
      <c r="AV22" s="309"/>
      <c r="AW22" s="309"/>
      <c r="AX22" s="309"/>
      <c r="AY22" s="309"/>
      <c r="AZ22" s="309"/>
      <c r="BA22" s="309"/>
      <c r="BB22" s="309"/>
      <c r="BC22" s="309"/>
      <c r="BD22" s="309"/>
      <c r="BE22" s="309"/>
      <c r="BF22" s="325"/>
      <c r="BG22" s="279" t="s">
        <v>199</v>
      </c>
      <c r="BH22" s="282"/>
      <c r="BI22" s="282"/>
      <c r="BJ22" s="282"/>
      <c r="BK22" s="282"/>
      <c r="BL22" s="282"/>
      <c r="BM22" s="282"/>
      <c r="BN22" s="285"/>
      <c r="BO22" s="288" t="s">
        <v>199</v>
      </c>
      <c r="BP22" s="288"/>
      <c r="BQ22" s="288"/>
      <c r="BR22" s="288"/>
      <c r="BS22" s="294" t="s">
        <v>199</v>
      </c>
      <c r="BT22" s="294"/>
      <c r="BU22" s="294"/>
      <c r="BV22" s="294"/>
      <c r="BW22" s="294"/>
      <c r="BX22" s="294"/>
      <c r="BY22" s="294"/>
      <c r="BZ22" s="294"/>
      <c r="CA22" s="294"/>
      <c r="CB22" s="337"/>
      <c r="CD22" s="183" t="s">
        <v>371</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340</v>
      </c>
      <c r="C23" s="259"/>
      <c r="D23" s="259"/>
      <c r="E23" s="259"/>
      <c r="F23" s="259"/>
      <c r="G23" s="259"/>
      <c r="H23" s="259"/>
      <c r="I23" s="259"/>
      <c r="J23" s="259"/>
      <c r="K23" s="259"/>
      <c r="L23" s="259"/>
      <c r="M23" s="259"/>
      <c r="N23" s="259"/>
      <c r="O23" s="259"/>
      <c r="P23" s="259"/>
      <c r="Q23" s="274"/>
      <c r="R23" s="279">
        <v>4187879</v>
      </c>
      <c r="S23" s="282"/>
      <c r="T23" s="282"/>
      <c r="U23" s="282"/>
      <c r="V23" s="282"/>
      <c r="W23" s="282"/>
      <c r="X23" s="282"/>
      <c r="Y23" s="285"/>
      <c r="Z23" s="288">
        <v>28.2</v>
      </c>
      <c r="AA23" s="288"/>
      <c r="AB23" s="288"/>
      <c r="AC23" s="288"/>
      <c r="AD23" s="294">
        <v>3772136</v>
      </c>
      <c r="AE23" s="294"/>
      <c r="AF23" s="294"/>
      <c r="AG23" s="294"/>
      <c r="AH23" s="294"/>
      <c r="AI23" s="294"/>
      <c r="AJ23" s="294"/>
      <c r="AK23" s="294"/>
      <c r="AL23" s="289">
        <v>47.1</v>
      </c>
      <c r="AM23" s="291"/>
      <c r="AN23" s="291"/>
      <c r="AO23" s="303"/>
      <c r="AP23" s="306" t="s">
        <v>63</v>
      </c>
      <c r="AQ23" s="309"/>
      <c r="AR23" s="309"/>
      <c r="AS23" s="309"/>
      <c r="AT23" s="309"/>
      <c r="AU23" s="309"/>
      <c r="AV23" s="309"/>
      <c r="AW23" s="309"/>
      <c r="AX23" s="309"/>
      <c r="AY23" s="309"/>
      <c r="AZ23" s="309"/>
      <c r="BA23" s="309"/>
      <c r="BB23" s="309"/>
      <c r="BC23" s="309"/>
      <c r="BD23" s="309"/>
      <c r="BE23" s="309"/>
      <c r="BF23" s="325"/>
      <c r="BG23" s="279" t="s">
        <v>199</v>
      </c>
      <c r="BH23" s="282"/>
      <c r="BI23" s="282"/>
      <c r="BJ23" s="282"/>
      <c r="BK23" s="282"/>
      <c r="BL23" s="282"/>
      <c r="BM23" s="282"/>
      <c r="BN23" s="285"/>
      <c r="BO23" s="288" t="s">
        <v>199</v>
      </c>
      <c r="BP23" s="288"/>
      <c r="BQ23" s="288"/>
      <c r="BR23" s="288"/>
      <c r="BS23" s="294" t="s">
        <v>199</v>
      </c>
      <c r="BT23" s="294"/>
      <c r="BU23" s="294"/>
      <c r="BV23" s="294"/>
      <c r="BW23" s="294"/>
      <c r="BX23" s="294"/>
      <c r="BY23" s="294"/>
      <c r="BZ23" s="294"/>
      <c r="CA23" s="294"/>
      <c r="CB23" s="337"/>
      <c r="CD23" s="183" t="s">
        <v>315</v>
      </c>
      <c r="CE23" s="140"/>
      <c r="CF23" s="140"/>
      <c r="CG23" s="140"/>
      <c r="CH23" s="140"/>
      <c r="CI23" s="140"/>
      <c r="CJ23" s="140"/>
      <c r="CK23" s="140"/>
      <c r="CL23" s="140"/>
      <c r="CM23" s="140"/>
      <c r="CN23" s="140"/>
      <c r="CO23" s="140"/>
      <c r="CP23" s="140"/>
      <c r="CQ23" s="145"/>
      <c r="CR23" s="183" t="s">
        <v>286</v>
      </c>
      <c r="CS23" s="140"/>
      <c r="CT23" s="140"/>
      <c r="CU23" s="140"/>
      <c r="CV23" s="140"/>
      <c r="CW23" s="140"/>
      <c r="CX23" s="140"/>
      <c r="CY23" s="145"/>
      <c r="CZ23" s="183" t="s">
        <v>373</v>
      </c>
      <c r="DA23" s="140"/>
      <c r="DB23" s="140"/>
      <c r="DC23" s="145"/>
      <c r="DD23" s="183" t="s">
        <v>299</v>
      </c>
      <c r="DE23" s="140"/>
      <c r="DF23" s="140"/>
      <c r="DG23" s="140"/>
      <c r="DH23" s="140"/>
      <c r="DI23" s="140"/>
      <c r="DJ23" s="140"/>
      <c r="DK23" s="145"/>
      <c r="DL23" s="356" t="s">
        <v>375</v>
      </c>
      <c r="DM23" s="359"/>
      <c r="DN23" s="359"/>
      <c r="DO23" s="359"/>
      <c r="DP23" s="359"/>
      <c r="DQ23" s="359"/>
      <c r="DR23" s="359"/>
      <c r="DS23" s="359"/>
      <c r="DT23" s="359"/>
      <c r="DU23" s="359"/>
      <c r="DV23" s="363"/>
      <c r="DW23" s="183" t="s">
        <v>376</v>
      </c>
      <c r="DX23" s="140"/>
      <c r="DY23" s="140"/>
      <c r="DZ23" s="140"/>
      <c r="EA23" s="140"/>
      <c r="EB23" s="140"/>
      <c r="EC23" s="145"/>
    </row>
    <row r="24" spans="2:133" ht="11.25" customHeight="1">
      <c r="B24" s="263" t="s">
        <v>295</v>
      </c>
      <c r="C24" s="259"/>
      <c r="D24" s="259"/>
      <c r="E24" s="259"/>
      <c r="F24" s="259"/>
      <c r="G24" s="259"/>
      <c r="H24" s="259"/>
      <c r="I24" s="259"/>
      <c r="J24" s="259"/>
      <c r="K24" s="259"/>
      <c r="L24" s="259"/>
      <c r="M24" s="259"/>
      <c r="N24" s="259"/>
      <c r="O24" s="259"/>
      <c r="P24" s="259"/>
      <c r="Q24" s="274"/>
      <c r="R24" s="279">
        <v>3772136</v>
      </c>
      <c r="S24" s="282"/>
      <c r="T24" s="282"/>
      <c r="U24" s="282"/>
      <c r="V24" s="282"/>
      <c r="W24" s="282"/>
      <c r="X24" s="282"/>
      <c r="Y24" s="285"/>
      <c r="Z24" s="288">
        <v>25.4</v>
      </c>
      <c r="AA24" s="288"/>
      <c r="AB24" s="288"/>
      <c r="AC24" s="288"/>
      <c r="AD24" s="294">
        <v>3772136</v>
      </c>
      <c r="AE24" s="294"/>
      <c r="AF24" s="294"/>
      <c r="AG24" s="294"/>
      <c r="AH24" s="294"/>
      <c r="AI24" s="294"/>
      <c r="AJ24" s="294"/>
      <c r="AK24" s="294"/>
      <c r="AL24" s="289">
        <v>47.1</v>
      </c>
      <c r="AM24" s="291"/>
      <c r="AN24" s="291"/>
      <c r="AO24" s="303"/>
      <c r="AP24" s="306" t="s">
        <v>377</v>
      </c>
      <c r="AQ24" s="309"/>
      <c r="AR24" s="309"/>
      <c r="AS24" s="309"/>
      <c r="AT24" s="309"/>
      <c r="AU24" s="309"/>
      <c r="AV24" s="309"/>
      <c r="AW24" s="309"/>
      <c r="AX24" s="309"/>
      <c r="AY24" s="309"/>
      <c r="AZ24" s="309"/>
      <c r="BA24" s="309"/>
      <c r="BB24" s="309"/>
      <c r="BC24" s="309"/>
      <c r="BD24" s="309"/>
      <c r="BE24" s="309"/>
      <c r="BF24" s="325"/>
      <c r="BG24" s="279" t="s">
        <v>199</v>
      </c>
      <c r="BH24" s="282"/>
      <c r="BI24" s="282"/>
      <c r="BJ24" s="282"/>
      <c r="BK24" s="282"/>
      <c r="BL24" s="282"/>
      <c r="BM24" s="282"/>
      <c r="BN24" s="285"/>
      <c r="BO24" s="288" t="s">
        <v>199</v>
      </c>
      <c r="BP24" s="288"/>
      <c r="BQ24" s="288"/>
      <c r="BR24" s="288"/>
      <c r="BS24" s="294" t="s">
        <v>199</v>
      </c>
      <c r="BT24" s="294"/>
      <c r="BU24" s="294"/>
      <c r="BV24" s="294"/>
      <c r="BW24" s="294"/>
      <c r="BX24" s="294"/>
      <c r="BY24" s="294"/>
      <c r="BZ24" s="294"/>
      <c r="CA24" s="294"/>
      <c r="CB24" s="337"/>
      <c r="CD24" s="262" t="s">
        <v>378</v>
      </c>
      <c r="CE24" s="270"/>
      <c r="CF24" s="270"/>
      <c r="CG24" s="270"/>
      <c r="CH24" s="270"/>
      <c r="CI24" s="270"/>
      <c r="CJ24" s="270"/>
      <c r="CK24" s="270"/>
      <c r="CL24" s="270"/>
      <c r="CM24" s="270"/>
      <c r="CN24" s="270"/>
      <c r="CO24" s="270"/>
      <c r="CP24" s="270"/>
      <c r="CQ24" s="273"/>
      <c r="CR24" s="278">
        <v>5931714</v>
      </c>
      <c r="CS24" s="281"/>
      <c r="CT24" s="281"/>
      <c r="CU24" s="281"/>
      <c r="CV24" s="281"/>
      <c r="CW24" s="281"/>
      <c r="CX24" s="281"/>
      <c r="CY24" s="284"/>
      <c r="CZ24" s="298">
        <v>41.8</v>
      </c>
      <c r="DA24" s="300"/>
      <c r="DB24" s="300"/>
      <c r="DC24" s="348"/>
      <c r="DD24" s="352">
        <v>4110886</v>
      </c>
      <c r="DE24" s="281"/>
      <c r="DF24" s="281"/>
      <c r="DG24" s="281"/>
      <c r="DH24" s="281"/>
      <c r="DI24" s="281"/>
      <c r="DJ24" s="281"/>
      <c r="DK24" s="284"/>
      <c r="DL24" s="352">
        <v>3607581</v>
      </c>
      <c r="DM24" s="281"/>
      <c r="DN24" s="281"/>
      <c r="DO24" s="281"/>
      <c r="DP24" s="281"/>
      <c r="DQ24" s="281"/>
      <c r="DR24" s="281"/>
      <c r="DS24" s="281"/>
      <c r="DT24" s="281"/>
      <c r="DU24" s="281"/>
      <c r="DV24" s="284"/>
      <c r="DW24" s="298">
        <v>42.8</v>
      </c>
      <c r="DX24" s="300"/>
      <c r="DY24" s="300"/>
      <c r="DZ24" s="300"/>
      <c r="EA24" s="300"/>
      <c r="EB24" s="300"/>
      <c r="EC24" s="302"/>
    </row>
    <row r="25" spans="2:133" ht="11.25" customHeight="1">
      <c r="B25" s="263" t="s">
        <v>292</v>
      </c>
      <c r="C25" s="259"/>
      <c r="D25" s="259"/>
      <c r="E25" s="259"/>
      <c r="F25" s="259"/>
      <c r="G25" s="259"/>
      <c r="H25" s="259"/>
      <c r="I25" s="259"/>
      <c r="J25" s="259"/>
      <c r="K25" s="259"/>
      <c r="L25" s="259"/>
      <c r="M25" s="259"/>
      <c r="N25" s="259"/>
      <c r="O25" s="259"/>
      <c r="P25" s="259"/>
      <c r="Q25" s="274"/>
      <c r="R25" s="279">
        <v>415743</v>
      </c>
      <c r="S25" s="282"/>
      <c r="T25" s="282"/>
      <c r="U25" s="282"/>
      <c r="V25" s="282"/>
      <c r="W25" s="282"/>
      <c r="X25" s="282"/>
      <c r="Y25" s="285"/>
      <c r="Z25" s="288">
        <v>2.8</v>
      </c>
      <c r="AA25" s="288"/>
      <c r="AB25" s="288"/>
      <c r="AC25" s="288"/>
      <c r="AD25" s="294" t="s">
        <v>199</v>
      </c>
      <c r="AE25" s="294"/>
      <c r="AF25" s="294"/>
      <c r="AG25" s="294"/>
      <c r="AH25" s="294"/>
      <c r="AI25" s="294"/>
      <c r="AJ25" s="294"/>
      <c r="AK25" s="294"/>
      <c r="AL25" s="289" t="s">
        <v>199</v>
      </c>
      <c r="AM25" s="291"/>
      <c r="AN25" s="291"/>
      <c r="AO25" s="303"/>
      <c r="AP25" s="306" t="s">
        <v>271</v>
      </c>
      <c r="AQ25" s="309"/>
      <c r="AR25" s="309"/>
      <c r="AS25" s="309"/>
      <c r="AT25" s="309"/>
      <c r="AU25" s="309"/>
      <c r="AV25" s="309"/>
      <c r="AW25" s="309"/>
      <c r="AX25" s="309"/>
      <c r="AY25" s="309"/>
      <c r="AZ25" s="309"/>
      <c r="BA25" s="309"/>
      <c r="BB25" s="309"/>
      <c r="BC25" s="309"/>
      <c r="BD25" s="309"/>
      <c r="BE25" s="309"/>
      <c r="BF25" s="325"/>
      <c r="BG25" s="279" t="s">
        <v>199</v>
      </c>
      <c r="BH25" s="282"/>
      <c r="BI25" s="282"/>
      <c r="BJ25" s="282"/>
      <c r="BK25" s="282"/>
      <c r="BL25" s="282"/>
      <c r="BM25" s="282"/>
      <c r="BN25" s="285"/>
      <c r="BO25" s="288" t="s">
        <v>199</v>
      </c>
      <c r="BP25" s="288"/>
      <c r="BQ25" s="288"/>
      <c r="BR25" s="288"/>
      <c r="BS25" s="294" t="s">
        <v>199</v>
      </c>
      <c r="BT25" s="294"/>
      <c r="BU25" s="294"/>
      <c r="BV25" s="294"/>
      <c r="BW25" s="294"/>
      <c r="BX25" s="294"/>
      <c r="BY25" s="294"/>
      <c r="BZ25" s="294"/>
      <c r="CA25" s="294"/>
      <c r="CB25" s="337"/>
      <c r="CD25" s="263" t="s">
        <v>196</v>
      </c>
      <c r="CE25" s="259"/>
      <c r="CF25" s="259"/>
      <c r="CG25" s="259"/>
      <c r="CH25" s="259"/>
      <c r="CI25" s="259"/>
      <c r="CJ25" s="259"/>
      <c r="CK25" s="259"/>
      <c r="CL25" s="259"/>
      <c r="CM25" s="259"/>
      <c r="CN25" s="259"/>
      <c r="CO25" s="259"/>
      <c r="CP25" s="259"/>
      <c r="CQ25" s="274"/>
      <c r="CR25" s="279">
        <v>2019395</v>
      </c>
      <c r="CS25" s="324"/>
      <c r="CT25" s="324"/>
      <c r="CU25" s="324"/>
      <c r="CV25" s="324"/>
      <c r="CW25" s="324"/>
      <c r="CX25" s="324"/>
      <c r="CY25" s="343"/>
      <c r="CZ25" s="289">
        <v>14.2</v>
      </c>
      <c r="DA25" s="346"/>
      <c r="DB25" s="346"/>
      <c r="DC25" s="349"/>
      <c r="DD25" s="295">
        <v>1814862</v>
      </c>
      <c r="DE25" s="324"/>
      <c r="DF25" s="324"/>
      <c r="DG25" s="324"/>
      <c r="DH25" s="324"/>
      <c r="DI25" s="324"/>
      <c r="DJ25" s="324"/>
      <c r="DK25" s="343"/>
      <c r="DL25" s="295">
        <v>1640697</v>
      </c>
      <c r="DM25" s="324"/>
      <c r="DN25" s="324"/>
      <c r="DO25" s="324"/>
      <c r="DP25" s="324"/>
      <c r="DQ25" s="324"/>
      <c r="DR25" s="324"/>
      <c r="DS25" s="324"/>
      <c r="DT25" s="324"/>
      <c r="DU25" s="324"/>
      <c r="DV25" s="343"/>
      <c r="DW25" s="289">
        <v>19.5</v>
      </c>
      <c r="DX25" s="346"/>
      <c r="DY25" s="346"/>
      <c r="DZ25" s="346"/>
      <c r="EA25" s="346"/>
      <c r="EB25" s="346"/>
      <c r="EC25" s="371"/>
    </row>
    <row r="26" spans="2:133" ht="11.25" customHeight="1">
      <c r="B26" s="263" t="s">
        <v>381</v>
      </c>
      <c r="C26" s="259"/>
      <c r="D26" s="259"/>
      <c r="E26" s="259"/>
      <c r="F26" s="259"/>
      <c r="G26" s="259"/>
      <c r="H26" s="259"/>
      <c r="I26" s="259"/>
      <c r="J26" s="259"/>
      <c r="K26" s="259"/>
      <c r="L26" s="259"/>
      <c r="M26" s="259"/>
      <c r="N26" s="259"/>
      <c r="O26" s="259"/>
      <c r="P26" s="259"/>
      <c r="Q26" s="274"/>
      <c r="R26" s="279" t="s">
        <v>199</v>
      </c>
      <c r="S26" s="282"/>
      <c r="T26" s="282"/>
      <c r="U26" s="282"/>
      <c r="V26" s="282"/>
      <c r="W26" s="282"/>
      <c r="X26" s="282"/>
      <c r="Y26" s="285"/>
      <c r="Z26" s="288" t="s">
        <v>199</v>
      </c>
      <c r="AA26" s="288"/>
      <c r="AB26" s="288"/>
      <c r="AC26" s="288"/>
      <c r="AD26" s="294" t="s">
        <v>199</v>
      </c>
      <c r="AE26" s="294"/>
      <c r="AF26" s="294"/>
      <c r="AG26" s="294"/>
      <c r="AH26" s="294"/>
      <c r="AI26" s="294"/>
      <c r="AJ26" s="294"/>
      <c r="AK26" s="294"/>
      <c r="AL26" s="289" t="s">
        <v>199</v>
      </c>
      <c r="AM26" s="291"/>
      <c r="AN26" s="291"/>
      <c r="AO26" s="303"/>
      <c r="AP26" s="306" t="s">
        <v>383</v>
      </c>
      <c r="AQ26" s="308"/>
      <c r="AR26" s="308"/>
      <c r="AS26" s="308"/>
      <c r="AT26" s="308"/>
      <c r="AU26" s="308"/>
      <c r="AV26" s="308"/>
      <c r="AW26" s="308"/>
      <c r="AX26" s="308"/>
      <c r="AY26" s="308"/>
      <c r="AZ26" s="308"/>
      <c r="BA26" s="308"/>
      <c r="BB26" s="308"/>
      <c r="BC26" s="308"/>
      <c r="BD26" s="308"/>
      <c r="BE26" s="308"/>
      <c r="BF26" s="325"/>
      <c r="BG26" s="279" t="s">
        <v>199</v>
      </c>
      <c r="BH26" s="282"/>
      <c r="BI26" s="282"/>
      <c r="BJ26" s="282"/>
      <c r="BK26" s="282"/>
      <c r="BL26" s="282"/>
      <c r="BM26" s="282"/>
      <c r="BN26" s="285"/>
      <c r="BO26" s="288" t="s">
        <v>199</v>
      </c>
      <c r="BP26" s="288"/>
      <c r="BQ26" s="288"/>
      <c r="BR26" s="288"/>
      <c r="BS26" s="294" t="s">
        <v>199</v>
      </c>
      <c r="BT26" s="294"/>
      <c r="BU26" s="294"/>
      <c r="BV26" s="294"/>
      <c r="BW26" s="294"/>
      <c r="BX26" s="294"/>
      <c r="BY26" s="294"/>
      <c r="BZ26" s="294"/>
      <c r="CA26" s="294"/>
      <c r="CB26" s="337"/>
      <c r="CD26" s="263" t="s">
        <v>115</v>
      </c>
      <c r="CE26" s="259"/>
      <c r="CF26" s="259"/>
      <c r="CG26" s="259"/>
      <c r="CH26" s="259"/>
      <c r="CI26" s="259"/>
      <c r="CJ26" s="259"/>
      <c r="CK26" s="259"/>
      <c r="CL26" s="259"/>
      <c r="CM26" s="259"/>
      <c r="CN26" s="259"/>
      <c r="CO26" s="259"/>
      <c r="CP26" s="259"/>
      <c r="CQ26" s="274"/>
      <c r="CR26" s="279">
        <v>1239459</v>
      </c>
      <c r="CS26" s="282"/>
      <c r="CT26" s="282"/>
      <c r="CU26" s="282"/>
      <c r="CV26" s="282"/>
      <c r="CW26" s="282"/>
      <c r="CX26" s="282"/>
      <c r="CY26" s="285"/>
      <c r="CZ26" s="289">
        <v>8.6999999999999993</v>
      </c>
      <c r="DA26" s="346"/>
      <c r="DB26" s="346"/>
      <c r="DC26" s="349"/>
      <c r="DD26" s="295">
        <v>1034926</v>
      </c>
      <c r="DE26" s="282"/>
      <c r="DF26" s="282"/>
      <c r="DG26" s="282"/>
      <c r="DH26" s="282"/>
      <c r="DI26" s="282"/>
      <c r="DJ26" s="282"/>
      <c r="DK26" s="285"/>
      <c r="DL26" s="295" t="s">
        <v>199</v>
      </c>
      <c r="DM26" s="282"/>
      <c r="DN26" s="282"/>
      <c r="DO26" s="282"/>
      <c r="DP26" s="282"/>
      <c r="DQ26" s="282"/>
      <c r="DR26" s="282"/>
      <c r="DS26" s="282"/>
      <c r="DT26" s="282"/>
      <c r="DU26" s="282"/>
      <c r="DV26" s="285"/>
      <c r="DW26" s="289" t="s">
        <v>199</v>
      </c>
      <c r="DX26" s="346"/>
      <c r="DY26" s="346"/>
      <c r="DZ26" s="346"/>
      <c r="EA26" s="346"/>
      <c r="EB26" s="346"/>
      <c r="EC26" s="371"/>
    </row>
    <row r="27" spans="2:133" ht="11.25" customHeight="1">
      <c r="B27" s="263" t="s">
        <v>88</v>
      </c>
      <c r="C27" s="259"/>
      <c r="D27" s="259"/>
      <c r="E27" s="259"/>
      <c r="F27" s="259"/>
      <c r="G27" s="259"/>
      <c r="H27" s="259"/>
      <c r="I27" s="259"/>
      <c r="J27" s="259"/>
      <c r="K27" s="259"/>
      <c r="L27" s="259"/>
      <c r="M27" s="259"/>
      <c r="N27" s="259"/>
      <c r="O27" s="259"/>
      <c r="P27" s="259"/>
      <c r="Q27" s="274"/>
      <c r="R27" s="279">
        <v>8406128</v>
      </c>
      <c r="S27" s="282"/>
      <c r="T27" s="282"/>
      <c r="U27" s="282"/>
      <c r="V27" s="282"/>
      <c r="W27" s="282"/>
      <c r="X27" s="282"/>
      <c r="Y27" s="285"/>
      <c r="Z27" s="288">
        <v>56.5</v>
      </c>
      <c r="AA27" s="288"/>
      <c r="AB27" s="288"/>
      <c r="AC27" s="288"/>
      <c r="AD27" s="294">
        <v>7990385</v>
      </c>
      <c r="AE27" s="294"/>
      <c r="AF27" s="294"/>
      <c r="AG27" s="294"/>
      <c r="AH27" s="294"/>
      <c r="AI27" s="294"/>
      <c r="AJ27" s="294"/>
      <c r="AK27" s="294"/>
      <c r="AL27" s="289">
        <v>99.800003051757813</v>
      </c>
      <c r="AM27" s="291"/>
      <c r="AN27" s="291"/>
      <c r="AO27" s="303"/>
      <c r="AP27" s="263" t="s">
        <v>384</v>
      </c>
      <c r="AQ27" s="259"/>
      <c r="AR27" s="259"/>
      <c r="AS27" s="259"/>
      <c r="AT27" s="259"/>
      <c r="AU27" s="259"/>
      <c r="AV27" s="259"/>
      <c r="AW27" s="259"/>
      <c r="AX27" s="259"/>
      <c r="AY27" s="259"/>
      <c r="AZ27" s="259"/>
      <c r="BA27" s="259"/>
      <c r="BB27" s="259"/>
      <c r="BC27" s="259"/>
      <c r="BD27" s="259"/>
      <c r="BE27" s="259"/>
      <c r="BF27" s="274"/>
      <c r="BG27" s="279">
        <v>3311410</v>
      </c>
      <c r="BH27" s="282"/>
      <c r="BI27" s="282"/>
      <c r="BJ27" s="282"/>
      <c r="BK27" s="282"/>
      <c r="BL27" s="282"/>
      <c r="BM27" s="282"/>
      <c r="BN27" s="285"/>
      <c r="BO27" s="288">
        <v>100</v>
      </c>
      <c r="BP27" s="288"/>
      <c r="BQ27" s="288"/>
      <c r="BR27" s="288"/>
      <c r="BS27" s="294">
        <v>212558</v>
      </c>
      <c r="BT27" s="294"/>
      <c r="BU27" s="294"/>
      <c r="BV27" s="294"/>
      <c r="BW27" s="294"/>
      <c r="BX27" s="294"/>
      <c r="BY27" s="294"/>
      <c r="BZ27" s="294"/>
      <c r="CA27" s="294"/>
      <c r="CB27" s="337"/>
      <c r="CD27" s="263" t="s">
        <v>222</v>
      </c>
      <c r="CE27" s="259"/>
      <c r="CF27" s="259"/>
      <c r="CG27" s="259"/>
      <c r="CH27" s="259"/>
      <c r="CI27" s="259"/>
      <c r="CJ27" s="259"/>
      <c r="CK27" s="259"/>
      <c r="CL27" s="259"/>
      <c r="CM27" s="259"/>
      <c r="CN27" s="259"/>
      <c r="CO27" s="259"/>
      <c r="CP27" s="259"/>
      <c r="CQ27" s="274"/>
      <c r="CR27" s="279">
        <v>2328976</v>
      </c>
      <c r="CS27" s="324"/>
      <c r="CT27" s="324"/>
      <c r="CU27" s="324"/>
      <c r="CV27" s="324"/>
      <c r="CW27" s="324"/>
      <c r="CX27" s="324"/>
      <c r="CY27" s="343"/>
      <c r="CZ27" s="289">
        <v>16.399999999999999</v>
      </c>
      <c r="DA27" s="346"/>
      <c r="DB27" s="346"/>
      <c r="DC27" s="349"/>
      <c r="DD27" s="295">
        <v>769277</v>
      </c>
      <c r="DE27" s="324"/>
      <c r="DF27" s="324"/>
      <c r="DG27" s="324"/>
      <c r="DH27" s="324"/>
      <c r="DI27" s="324"/>
      <c r="DJ27" s="324"/>
      <c r="DK27" s="343"/>
      <c r="DL27" s="295">
        <v>762154</v>
      </c>
      <c r="DM27" s="324"/>
      <c r="DN27" s="324"/>
      <c r="DO27" s="324"/>
      <c r="DP27" s="324"/>
      <c r="DQ27" s="324"/>
      <c r="DR27" s="324"/>
      <c r="DS27" s="324"/>
      <c r="DT27" s="324"/>
      <c r="DU27" s="324"/>
      <c r="DV27" s="343"/>
      <c r="DW27" s="289">
        <v>9</v>
      </c>
      <c r="DX27" s="346"/>
      <c r="DY27" s="346"/>
      <c r="DZ27" s="346"/>
      <c r="EA27" s="346"/>
      <c r="EB27" s="346"/>
      <c r="EC27" s="371"/>
    </row>
    <row r="28" spans="2:133" ht="11.25" customHeight="1">
      <c r="B28" s="263" t="s">
        <v>386</v>
      </c>
      <c r="C28" s="259"/>
      <c r="D28" s="259"/>
      <c r="E28" s="259"/>
      <c r="F28" s="259"/>
      <c r="G28" s="259"/>
      <c r="H28" s="259"/>
      <c r="I28" s="259"/>
      <c r="J28" s="259"/>
      <c r="K28" s="259"/>
      <c r="L28" s="259"/>
      <c r="M28" s="259"/>
      <c r="N28" s="259"/>
      <c r="O28" s="259"/>
      <c r="P28" s="259"/>
      <c r="Q28" s="274"/>
      <c r="R28" s="279">
        <v>2335</v>
      </c>
      <c r="S28" s="282"/>
      <c r="T28" s="282"/>
      <c r="U28" s="282"/>
      <c r="V28" s="282"/>
      <c r="W28" s="282"/>
      <c r="X28" s="282"/>
      <c r="Y28" s="285"/>
      <c r="Z28" s="288">
        <v>0</v>
      </c>
      <c r="AA28" s="288"/>
      <c r="AB28" s="288"/>
      <c r="AC28" s="288"/>
      <c r="AD28" s="294">
        <v>2335</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379</v>
      </c>
      <c r="CE28" s="259"/>
      <c r="CF28" s="259"/>
      <c r="CG28" s="259"/>
      <c r="CH28" s="259"/>
      <c r="CI28" s="259"/>
      <c r="CJ28" s="259"/>
      <c r="CK28" s="259"/>
      <c r="CL28" s="259"/>
      <c r="CM28" s="259"/>
      <c r="CN28" s="259"/>
      <c r="CO28" s="259"/>
      <c r="CP28" s="259"/>
      <c r="CQ28" s="274"/>
      <c r="CR28" s="279">
        <v>1583343</v>
      </c>
      <c r="CS28" s="282"/>
      <c r="CT28" s="282"/>
      <c r="CU28" s="282"/>
      <c r="CV28" s="282"/>
      <c r="CW28" s="282"/>
      <c r="CX28" s="282"/>
      <c r="CY28" s="285"/>
      <c r="CZ28" s="289">
        <v>11.2</v>
      </c>
      <c r="DA28" s="346"/>
      <c r="DB28" s="346"/>
      <c r="DC28" s="349"/>
      <c r="DD28" s="295">
        <v>1526747</v>
      </c>
      <c r="DE28" s="282"/>
      <c r="DF28" s="282"/>
      <c r="DG28" s="282"/>
      <c r="DH28" s="282"/>
      <c r="DI28" s="282"/>
      <c r="DJ28" s="282"/>
      <c r="DK28" s="285"/>
      <c r="DL28" s="295">
        <v>1204730</v>
      </c>
      <c r="DM28" s="282"/>
      <c r="DN28" s="282"/>
      <c r="DO28" s="282"/>
      <c r="DP28" s="282"/>
      <c r="DQ28" s="282"/>
      <c r="DR28" s="282"/>
      <c r="DS28" s="282"/>
      <c r="DT28" s="282"/>
      <c r="DU28" s="282"/>
      <c r="DV28" s="285"/>
      <c r="DW28" s="289">
        <v>14.3</v>
      </c>
      <c r="DX28" s="346"/>
      <c r="DY28" s="346"/>
      <c r="DZ28" s="346"/>
      <c r="EA28" s="346"/>
      <c r="EB28" s="346"/>
      <c r="EC28" s="371"/>
    </row>
    <row r="29" spans="2:133" ht="11.25" customHeight="1">
      <c r="B29" s="263" t="s">
        <v>158</v>
      </c>
      <c r="C29" s="259"/>
      <c r="D29" s="259"/>
      <c r="E29" s="259"/>
      <c r="F29" s="259"/>
      <c r="G29" s="259"/>
      <c r="H29" s="259"/>
      <c r="I29" s="259"/>
      <c r="J29" s="259"/>
      <c r="K29" s="259"/>
      <c r="L29" s="259"/>
      <c r="M29" s="259"/>
      <c r="N29" s="259"/>
      <c r="O29" s="259"/>
      <c r="P29" s="259"/>
      <c r="Q29" s="274"/>
      <c r="R29" s="279">
        <v>68296</v>
      </c>
      <c r="S29" s="282"/>
      <c r="T29" s="282"/>
      <c r="U29" s="282"/>
      <c r="V29" s="282"/>
      <c r="W29" s="282"/>
      <c r="X29" s="282"/>
      <c r="Y29" s="285"/>
      <c r="Z29" s="288">
        <v>0.5</v>
      </c>
      <c r="AA29" s="288"/>
      <c r="AB29" s="288"/>
      <c r="AC29" s="288"/>
      <c r="AD29" s="294" t="s">
        <v>199</v>
      </c>
      <c r="AE29" s="294"/>
      <c r="AF29" s="294"/>
      <c r="AG29" s="294"/>
      <c r="AH29" s="294"/>
      <c r="AI29" s="294"/>
      <c r="AJ29" s="294"/>
      <c r="AK29" s="294"/>
      <c r="AL29" s="289" t="s">
        <v>199</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175</v>
      </c>
      <c r="CE29" s="41"/>
      <c r="CF29" s="263" t="s">
        <v>25</v>
      </c>
      <c r="CG29" s="259"/>
      <c r="CH29" s="259"/>
      <c r="CI29" s="259"/>
      <c r="CJ29" s="259"/>
      <c r="CK29" s="259"/>
      <c r="CL29" s="259"/>
      <c r="CM29" s="259"/>
      <c r="CN29" s="259"/>
      <c r="CO29" s="259"/>
      <c r="CP29" s="259"/>
      <c r="CQ29" s="274"/>
      <c r="CR29" s="279">
        <v>1583341</v>
      </c>
      <c r="CS29" s="324"/>
      <c r="CT29" s="324"/>
      <c r="CU29" s="324"/>
      <c r="CV29" s="324"/>
      <c r="CW29" s="324"/>
      <c r="CX29" s="324"/>
      <c r="CY29" s="343"/>
      <c r="CZ29" s="289">
        <v>11.2</v>
      </c>
      <c r="DA29" s="346"/>
      <c r="DB29" s="346"/>
      <c r="DC29" s="349"/>
      <c r="DD29" s="295">
        <v>1526745</v>
      </c>
      <c r="DE29" s="324"/>
      <c r="DF29" s="324"/>
      <c r="DG29" s="324"/>
      <c r="DH29" s="324"/>
      <c r="DI29" s="324"/>
      <c r="DJ29" s="324"/>
      <c r="DK29" s="343"/>
      <c r="DL29" s="295">
        <v>1204728</v>
      </c>
      <c r="DM29" s="324"/>
      <c r="DN29" s="324"/>
      <c r="DO29" s="324"/>
      <c r="DP29" s="324"/>
      <c r="DQ29" s="324"/>
      <c r="DR29" s="324"/>
      <c r="DS29" s="324"/>
      <c r="DT29" s="324"/>
      <c r="DU29" s="324"/>
      <c r="DV29" s="343"/>
      <c r="DW29" s="289">
        <v>14.3</v>
      </c>
      <c r="DX29" s="346"/>
      <c r="DY29" s="346"/>
      <c r="DZ29" s="346"/>
      <c r="EA29" s="346"/>
      <c r="EB29" s="346"/>
      <c r="EC29" s="371"/>
    </row>
    <row r="30" spans="2:133" ht="11.25" customHeight="1">
      <c r="B30" s="263" t="s">
        <v>313</v>
      </c>
      <c r="C30" s="259"/>
      <c r="D30" s="259"/>
      <c r="E30" s="259"/>
      <c r="F30" s="259"/>
      <c r="G30" s="259"/>
      <c r="H30" s="259"/>
      <c r="I30" s="259"/>
      <c r="J30" s="259"/>
      <c r="K30" s="259"/>
      <c r="L30" s="259"/>
      <c r="M30" s="259"/>
      <c r="N30" s="259"/>
      <c r="O30" s="259"/>
      <c r="P30" s="259"/>
      <c r="Q30" s="274"/>
      <c r="R30" s="279">
        <v>125201</v>
      </c>
      <c r="S30" s="282"/>
      <c r="T30" s="282"/>
      <c r="U30" s="282"/>
      <c r="V30" s="282"/>
      <c r="W30" s="282"/>
      <c r="X30" s="282"/>
      <c r="Y30" s="285"/>
      <c r="Z30" s="288">
        <v>0.8</v>
      </c>
      <c r="AA30" s="288"/>
      <c r="AB30" s="288"/>
      <c r="AC30" s="288"/>
      <c r="AD30" s="294">
        <v>12604</v>
      </c>
      <c r="AE30" s="294"/>
      <c r="AF30" s="294"/>
      <c r="AG30" s="294"/>
      <c r="AH30" s="294"/>
      <c r="AI30" s="294"/>
      <c r="AJ30" s="294"/>
      <c r="AK30" s="294"/>
      <c r="AL30" s="289">
        <v>0.2</v>
      </c>
      <c r="AM30" s="291"/>
      <c r="AN30" s="291"/>
      <c r="AO30" s="303"/>
      <c r="AP30" s="183" t="s">
        <v>315</v>
      </c>
      <c r="AQ30" s="140"/>
      <c r="AR30" s="140"/>
      <c r="AS30" s="140"/>
      <c r="AT30" s="140"/>
      <c r="AU30" s="140"/>
      <c r="AV30" s="140"/>
      <c r="AW30" s="140"/>
      <c r="AX30" s="140"/>
      <c r="AY30" s="140"/>
      <c r="AZ30" s="140"/>
      <c r="BA30" s="140"/>
      <c r="BB30" s="140"/>
      <c r="BC30" s="140"/>
      <c r="BD30" s="140"/>
      <c r="BE30" s="140"/>
      <c r="BF30" s="145"/>
      <c r="BG30" s="183" t="s">
        <v>388</v>
      </c>
      <c r="BH30" s="332"/>
      <c r="BI30" s="332"/>
      <c r="BJ30" s="332"/>
      <c r="BK30" s="332"/>
      <c r="BL30" s="332"/>
      <c r="BM30" s="332"/>
      <c r="BN30" s="332"/>
      <c r="BO30" s="332"/>
      <c r="BP30" s="332"/>
      <c r="BQ30" s="335"/>
      <c r="BR30" s="183" t="s">
        <v>389</v>
      </c>
      <c r="BS30" s="332"/>
      <c r="BT30" s="332"/>
      <c r="BU30" s="332"/>
      <c r="BV30" s="332"/>
      <c r="BW30" s="332"/>
      <c r="BX30" s="332"/>
      <c r="BY30" s="332"/>
      <c r="BZ30" s="332"/>
      <c r="CA30" s="332"/>
      <c r="CB30" s="335"/>
      <c r="CD30" s="135"/>
      <c r="CE30" s="42"/>
      <c r="CF30" s="263" t="s">
        <v>390</v>
      </c>
      <c r="CG30" s="259"/>
      <c r="CH30" s="259"/>
      <c r="CI30" s="259"/>
      <c r="CJ30" s="259"/>
      <c r="CK30" s="259"/>
      <c r="CL30" s="259"/>
      <c r="CM30" s="259"/>
      <c r="CN30" s="259"/>
      <c r="CO30" s="259"/>
      <c r="CP30" s="259"/>
      <c r="CQ30" s="274"/>
      <c r="CR30" s="279">
        <v>1543462</v>
      </c>
      <c r="CS30" s="282"/>
      <c r="CT30" s="282"/>
      <c r="CU30" s="282"/>
      <c r="CV30" s="282"/>
      <c r="CW30" s="282"/>
      <c r="CX30" s="282"/>
      <c r="CY30" s="285"/>
      <c r="CZ30" s="289">
        <v>10.9</v>
      </c>
      <c r="DA30" s="346"/>
      <c r="DB30" s="346"/>
      <c r="DC30" s="349"/>
      <c r="DD30" s="295">
        <v>1487840</v>
      </c>
      <c r="DE30" s="282"/>
      <c r="DF30" s="282"/>
      <c r="DG30" s="282"/>
      <c r="DH30" s="282"/>
      <c r="DI30" s="282"/>
      <c r="DJ30" s="282"/>
      <c r="DK30" s="285"/>
      <c r="DL30" s="295">
        <v>1165823</v>
      </c>
      <c r="DM30" s="282"/>
      <c r="DN30" s="282"/>
      <c r="DO30" s="282"/>
      <c r="DP30" s="282"/>
      <c r="DQ30" s="282"/>
      <c r="DR30" s="282"/>
      <c r="DS30" s="282"/>
      <c r="DT30" s="282"/>
      <c r="DU30" s="282"/>
      <c r="DV30" s="285"/>
      <c r="DW30" s="289">
        <v>13.8</v>
      </c>
      <c r="DX30" s="346"/>
      <c r="DY30" s="346"/>
      <c r="DZ30" s="346"/>
      <c r="EA30" s="346"/>
      <c r="EB30" s="346"/>
      <c r="EC30" s="371"/>
    </row>
    <row r="31" spans="2:133" ht="11.25" customHeight="1">
      <c r="B31" s="263" t="s">
        <v>21</v>
      </c>
      <c r="C31" s="259"/>
      <c r="D31" s="259"/>
      <c r="E31" s="259"/>
      <c r="F31" s="259"/>
      <c r="G31" s="259"/>
      <c r="H31" s="259"/>
      <c r="I31" s="259"/>
      <c r="J31" s="259"/>
      <c r="K31" s="259"/>
      <c r="L31" s="259"/>
      <c r="M31" s="259"/>
      <c r="N31" s="259"/>
      <c r="O31" s="259"/>
      <c r="P31" s="259"/>
      <c r="Q31" s="274"/>
      <c r="R31" s="279">
        <v>14482</v>
      </c>
      <c r="S31" s="282"/>
      <c r="T31" s="282"/>
      <c r="U31" s="282"/>
      <c r="V31" s="282"/>
      <c r="W31" s="282"/>
      <c r="X31" s="282"/>
      <c r="Y31" s="285"/>
      <c r="Z31" s="288">
        <v>0.1</v>
      </c>
      <c r="AA31" s="288"/>
      <c r="AB31" s="288"/>
      <c r="AC31" s="288"/>
      <c r="AD31" s="294" t="s">
        <v>199</v>
      </c>
      <c r="AE31" s="294"/>
      <c r="AF31" s="294"/>
      <c r="AG31" s="294"/>
      <c r="AH31" s="294"/>
      <c r="AI31" s="294"/>
      <c r="AJ31" s="294"/>
      <c r="AK31" s="294"/>
      <c r="AL31" s="289" t="s">
        <v>199</v>
      </c>
      <c r="AM31" s="291"/>
      <c r="AN31" s="291"/>
      <c r="AO31" s="303"/>
      <c r="AP31" s="164" t="s">
        <v>11</v>
      </c>
      <c r="AQ31" s="179"/>
      <c r="AR31" s="179"/>
      <c r="AS31" s="179"/>
      <c r="AT31" s="317" t="s">
        <v>227</v>
      </c>
      <c r="AU31" s="270"/>
      <c r="AV31" s="270"/>
      <c r="AW31" s="270"/>
      <c r="AX31" s="262" t="s">
        <v>272</v>
      </c>
      <c r="AY31" s="270"/>
      <c r="AZ31" s="270"/>
      <c r="BA31" s="270"/>
      <c r="BB31" s="270"/>
      <c r="BC31" s="270"/>
      <c r="BD31" s="270"/>
      <c r="BE31" s="270"/>
      <c r="BF31" s="273"/>
      <c r="BG31" s="329">
        <v>99.4</v>
      </c>
      <c r="BH31" s="333"/>
      <c r="BI31" s="333"/>
      <c r="BJ31" s="333"/>
      <c r="BK31" s="333"/>
      <c r="BL31" s="333"/>
      <c r="BM31" s="300">
        <v>97</v>
      </c>
      <c r="BN31" s="333"/>
      <c r="BO31" s="333"/>
      <c r="BP31" s="333"/>
      <c r="BQ31" s="336"/>
      <c r="BR31" s="329">
        <v>98.5</v>
      </c>
      <c r="BS31" s="333"/>
      <c r="BT31" s="333"/>
      <c r="BU31" s="333"/>
      <c r="BV31" s="333"/>
      <c r="BW31" s="333"/>
      <c r="BX31" s="300">
        <v>95.4</v>
      </c>
      <c r="BY31" s="333"/>
      <c r="BZ31" s="333"/>
      <c r="CA31" s="333"/>
      <c r="CB31" s="336"/>
      <c r="CD31" s="135"/>
      <c r="CE31" s="42"/>
      <c r="CF31" s="263" t="s">
        <v>314</v>
      </c>
      <c r="CG31" s="259"/>
      <c r="CH31" s="259"/>
      <c r="CI31" s="259"/>
      <c r="CJ31" s="259"/>
      <c r="CK31" s="259"/>
      <c r="CL31" s="259"/>
      <c r="CM31" s="259"/>
      <c r="CN31" s="259"/>
      <c r="CO31" s="259"/>
      <c r="CP31" s="259"/>
      <c r="CQ31" s="274"/>
      <c r="CR31" s="279">
        <v>39879</v>
      </c>
      <c r="CS31" s="324"/>
      <c r="CT31" s="324"/>
      <c r="CU31" s="324"/>
      <c r="CV31" s="324"/>
      <c r="CW31" s="324"/>
      <c r="CX31" s="324"/>
      <c r="CY31" s="343"/>
      <c r="CZ31" s="289">
        <v>0.3</v>
      </c>
      <c r="DA31" s="346"/>
      <c r="DB31" s="346"/>
      <c r="DC31" s="349"/>
      <c r="DD31" s="295">
        <v>38905</v>
      </c>
      <c r="DE31" s="324"/>
      <c r="DF31" s="324"/>
      <c r="DG31" s="324"/>
      <c r="DH31" s="324"/>
      <c r="DI31" s="324"/>
      <c r="DJ31" s="324"/>
      <c r="DK31" s="343"/>
      <c r="DL31" s="295">
        <v>38905</v>
      </c>
      <c r="DM31" s="324"/>
      <c r="DN31" s="324"/>
      <c r="DO31" s="324"/>
      <c r="DP31" s="324"/>
      <c r="DQ31" s="324"/>
      <c r="DR31" s="324"/>
      <c r="DS31" s="324"/>
      <c r="DT31" s="324"/>
      <c r="DU31" s="324"/>
      <c r="DV31" s="343"/>
      <c r="DW31" s="289">
        <v>0.5</v>
      </c>
      <c r="DX31" s="346"/>
      <c r="DY31" s="346"/>
      <c r="DZ31" s="346"/>
      <c r="EA31" s="346"/>
      <c r="EB31" s="346"/>
      <c r="EC31" s="371"/>
    </row>
    <row r="32" spans="2:133" ht="11.25" customHeight="1">
      <c r="B32" s="263" t="s">
        <v>341</v>
      </c>
      <c r="C32" s="259"/>
      <c r="D32" s="259"/>
      <c r="E32" s="259"/>
      <c r="F32" s="259"/>
      <c r="G32" s="259"/>
      <c r="H32" s="259"/>
      <c r="I32" s="259"/>
      <c r="J32" s="259"/>
      <c r="K32" s="259"/>
      <c r="L32" s="259"/>
      <c r="M32" s="259"/>
      <c r="N32" s="259"/>
      <c r="O32" s="259"/>
      <c r="P32" s="259"/>
      <c r="Q32" s="274"/>
      <c r="R32" s="279">
        <v>2453341</v>
      </c>
      <c r="S32" s="282"/>
      <c r="T32" s="282"/>
      <c r="U32" s="282"/>
      <c r="V32" s="282"/>
      <c r="W32" s="282"/>
      <c r="X32" s="282"/>
      <c r="Y32" s="285"/>
      <c r="Z32" s="288">
        <v>16.5</v>
      </c>
      <c r="AA32" s="288"/>
      <c r="AB32" s="288"/>
      <c r="AC32" s="288"/>
      <c r="AD32" s="294" t="s">
        <v>199</v>
      </c>
      <c r="AE32" s="294"/>
      <c r="AF32" s="294"/>
      <c r="AG32" s="294"/>
      <c r="AH32" s="294"/>
      <c r="AI32" s="294"/>
      <c r="AJ32" s="294"/>
      <c r="AK32" s="294"/>
      <c r="AL32" s="289" t="s">
        <v>199</v>
      </c>
      <c r="AM32" s="291"/>
      <c r="AN32" s="291"/>
      <c r="AO32" s="303"/>
      <c r="AP32" s="307"/>
      <c r="AQ32" s="310"/>
      <c r="AR32" s="310"/>
      <c r="AS32" s="310"/>
      <c r="AT32" s="318"/>
      <c r="AU32" s="259" t="s">
        <v>248</v>
      </c>
      <c r="AV32" s="259"/>
      <c r="AW32" s="259"/>
      <c r="AX32" s="263" t="s">
        <v>287</v>
      </c>
      <c r="AY32" s="259"/>
      <c r="AZ32" s="259"/>
      <c r="BA32" s="259"/>
      <c r="BB32" s="259"/>
      <c r="BC32" s="259"/>
      <c r="BD32" s="259"/>
      <c r="BE32" s="259"/>
      <c r="BF32" s="274"/>
      <c r="BG32" s="330">
        <v>99.4</v>
      </c>
      <c r="BH32" s="324"/>
      <c r="BI32" s="324"/>
      <c r="BJ32" s="324"/>
      <c r="BK32" s="324"/>
      <c r="BL32" s="324"/>
      <c r="BM32" s="291">
        <v>97.7</v>
      </c>
      <c r="BN32" s="334"/>
      <c r="BO32" s="334"/>
      <c r="BP32" s="334"/>
      <c r="BQ32" s="327"/>
      <c r="BR32" s="330">
        <v>99.2</v>
      </c>
      <c r="BS32" s="324"/>
      <c r="BT32" s="324"/>
      <c r="BU32" s="324"/>
      <c r="BV32" s="324"/>
      <c r="BW32" s="324"/>
      <c r="BX32" s="291">
        <v>97</v>
      </c>
      <c r="BY32" s="334"/>
      <c r="BZ32" s="334"/>
      <c r="CA32" s="334"/>
      <c r="CB32" s="327"/>
      <c r="CD32" s="136"/>
      <c r="CE32" s="143"/>
      <c r="CF32" s="263" t="s">
        <v>392</v>
      </c>
      <c r="CG32" s="259"/>
      <c r="CH32" s="259"/>
      <c r="CI32" s="259"/>
      <c r="CJ32" s="259"/>
      <c r="CK32" s="259"/>
      <c r="CL32" s="259"/>
      <c r="CM32" s="259"/>
      <c r="CN32" s="259"/>
      <c r="CO32" s="259"/>
      <c r="CP32" s="259"/>
      <c r="CQ32" s="274"/>
      <c r="CR32" s="279">
        <v>2</v>
      </c>
      <c r="CS32" s="282"/>
      <c r="CT32" s="282"/>
      <c r="CU32" s="282"/>
      <c r="CV32" s="282"/>
      <c r="CW32" s="282"/>
      <c r="CX32" s="282"/>
      <c r="CY32" s="285"/>
      <c r="CZ32" s="289">
        <v>0</v>
      </c>
      <c r="DA32" s="346"/>
      <c r="DB32" s="346"/>
      <c r="DC32" s="349"/>
      <c r="DD32" s="295">
        <v>2</v>
      </c>
      <c r="DE32" s="282"/>
      <c r="DF32" s="282"/>
      <c r="DG32" s="282"/>
      <c r="DH32" s="282"/>
      <c r="DI32" s="282"/>
      <c r="DJ32" s="282"/>
      <c r="DK32" s="285"/>
      <c r="DL32" s="295">
        <v>2</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199</v>
      </c>
      <c r="S33" s="282"/>
      <c r="T33" s="282"/>
      <c r="U33" s="282"/>
      <c r="V33" s="282"/>
      <c r="W33" s="282"/>
      <c r="X33" s="282"/>
      <c r="Y33" s="285"/>
      <c r="Z33" s="288" t="s">
        <v>199</v>
      </c>
      <c r="AA33" s="288"/>
      <c r="AB33" s="288"/>
      <c r="AC33" s="288"/>
      <c r="AD33" s="294" t="s">
        <v>199</v>
      </c>
      <c r="AE33" s="294"/>
      <c r="AF33" s="294"/>
      <c r="AG33" s="294"/>
      <c r="AH33" s="294"/>
      <c r="AI33" s="294"/>
      <c r="AJ33" s="294"/>
      <c r="AK33" s="294"/>
      <c r="AL33" s="289" t="s">
        <v>199</v>
      </c>
      <c r="AM33" s="291"/>
      <c r="AN33" s="291"/>
      <c r="AO33" s="303"/>
      <c r="AP33" s="178"/>
      <c r="AQ33" s="180"/>
      <c r="AR33" s="180"/>
      <c r="AS33" s="180"/>
      <c r="AT33" s="319"/>
      <c r="AU33" s="272"/>
      <c r="AV33" s="272"/>
      <c r="AW33" s="272"/>
      <c r="AX33" s="265" t="s">
        <v>162</v>
      </c>
      <c r="AY33" s="272"/>
      <c r="AZ33" s="272"/>
      <c r="BA33" s="272"/>
      <c r="BB33" s="272"/>
      <c r="BC33" s="272"/>
      <c r="BD33" s="272"/>
      <c r="BE33" s="272"/>
      <c r="BF33" s="276"/>
      <c r="BG33" s="331">
        <v>99.4</v>
      </c>
      <c r="BH33" s="323"/>
      <c r="BI33" s="323"/>
      <c r="BJ33" s="323"/>
      <c r="BK33" s="323"/>
      <c r="BL33" s="323"/>
      <c r="BM33" s="301">
        <v>96</v>
      </c>
      <c r="BN33" s="323"/>
      <c r="BO33" s="323"/>
      <c r="BP33" s="323"/>
      <c r="BQ33" s="328"/>
      <c r="BR33" s="331">
        <v>97.7</v>
      </c>
      <c r="BS33" s="323"/>
      <c r="BT33" s="323"/>
      <c r="BU33" s="323"/>
      <c r="BV33" s="323"/>
      <c r="BW33" s="323"/>
      <c r="BX33" s="301">
        <v>93.6</v>
      </c>
      <c r="BY33" s="323"/>
      <c r="BZ33" s="323"/>
      <c r="CA33" s="323"/>
      <c r="CB33" s="328"/>
      <c r="CD33" s="263" t="s">
        <v>393</v>
      </c>
      <c r="CE33" s="259"/>
      <c r="CF33" s="259"/>
      <c r="CG33" s="259"/>
      <c r="CH33" s="259"/>
      <c r="CI33" s="259"/>
      <c r="CJ33" s="259"/>
      <c r="CK33" s="259"/>
      <c r="CL33" s="259"/>
      <c r="CM33" s="259"/>
      <c r="CN33" s="259"/>
      <c r="CO33" s="259"/>
      <c r="CP33" s="259"/>
      <c r="CQ33" s="274"/>
      <c r="CR33" s="279">
        <v>6654004</v>
      </c>
      <c r="CS33" s="324"/>
      <c r="CT33" s="324"/>
      <c r="CU33" s="324"/>
      <c r="CV33" s="324"/>
      <c r="CW33" s="324"/>
      <c r="CX33" s="324"/>
      <c r="CY33" s="343"/>
      <c r="CZ33" s="289">
        <v>46.9</v>
      </c>
      <c r="DA33" s="346"/>
      <c r="DB33" s="346"/>
      <c r="DC33" s="349"/>
      <c r="DD33" s="295">
        <v>5212620</v>
      </c>
      <c r="DE33" s="324"/>
      <c r="DF33" s="324"/>
      <c r="DG33" s="324"/>
      <c r="DH33" s="324"/>
      <c r="DI33" s="324"/>
      <c r="DJ33" s="324"/>
      <c r="DK33" s="343"/>
      <c r="DL33" s="295">
        <v>3181120</v>
      </c>
      <c r="DM33" s="324"/>
      <c r="DN33" s="324"/>
      <c r="DO33" s="324"/>
      <c r="DP33" s="324"/>
      <c r="DQ33" s="324"/>
      <c r="DR33" s="324"/>
      <c r="DS33" s="324"/>
      <c r="DT33" s="324"/>
      <c r="DU33" s="324"/>
      <c r="DV33" s="343"/>
      <c r="DW33" s="289">
        <v>37.799999999999997</v>
      </c>
      <c r="DX33" s="346"/>
      <c r="DY33" s="346"/>
      <c r="DZ33" s="346"/>
      <c r="EA33" s="346"/>
      <c r="EB33" s="346"/>
      <c r="EC33" s="371"/>
    </row>
    <row r="34" spans="2:133" ht="11.25" customHeight="1">
      <c r="B34" s="263" t="s">
        <v>397</v>
      </c>
      <c r="C34" s="259"/>
      <c r="D34" s="259"/>
      <c r="E34" s="259"/>
      <c r="F34" s="259"/>
      <c r="G34" s="259"/>
      <c r="H34" s="259"/>
      <c r="I34" s="259"/>
      <c r="J34" s="259"/>
      <c r="K34" s="259"/>
      <c r="L34" s="259"/>
      <c r="M34" s="259"/>
      <c r="N34" s="259"/>
      <c r="O34" s="259"/>
      <c r="P34" s="259"/>
      <c r="Q34" s="274"/>
      <c r="R34" s="279">
        <v>1068168</v>
      </c>
      <c r="S34" s="282"/>
      <c r="T34" s="282"/>
      <c r="U34" s="282"/>
      <c r="V34" s="282"/>
      <c r="W34" s="282"/>
      <c r="X34" s="282"/>
      <c r="Y34" s="285"/>
      <c r="Z34" s="288">
        <v>7.2</v>
      </c>
      <c r="AA34" s="288"/>
      <c r="AB34" s="288"/>
      <c r="AC34" s="288"/>
      <c r="AD34" s="294" t="s">
        <v>199</v>
      </c>
      <c r="AE34" s="294"/>
      <c r="AF34" s="294"/>
      <c r="AG34" s="294"/>
      <c r="AH34" s="294"/>
      <c r="AI34" s="294"/>
      <c r="AJ34" s="294"/>
      <c r="AK34" s="294"/>
      <c r="AL34" s="289" t="s">
        <v>199</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398</v>
      </c>
      <c r="CE34" s="259"/>
      <c r="CF34" s="259"/>
      <c r="CG34" s="259"/>
      <c r="CH34" s="259"/>
      <c r="CI34" s="259"/>
      <c r="CJ34" s="259"/>
      <c r="CK34" s="259"/>
      <c r="CL34" s="259"/>
      <c r="CM34" s="259"/>
      <c r="CN34" s="259"/>
      <c r="CO34" s="259"/>
      <c r="CP34" s="259"/>
      <c r="CQ34" s="274"/>
      <c r="CR34" s="279">
        <v>1683565</v>
      </c>
      <c r="CS34" s="282"/>
      <c r="CT34" s="282"/>
      <c r="CU34" s="282"/>
      <c r="CV34" s="282"/>
      <c r="CW34" s="282"/>
      <c r="CX34" s="282"/>
      <c r="CY34" s="285"/>
      <c r="CZ34" s="289">
        <v>11.9</v>
      </c>
      <c r="DA34" s="346"/>
      <c r="DB34" s="346"/>
      <c r="DC34" s="349"/>
      <c r="DD34" s="295">
        <v>1205057</v>
      </c>
      <c r="DE34" s="282"/>
      <c r="DF34" s="282"/>
      <c r="DG34" s="282"/>
      <c r="DH34" s="282"/>
      <c r="DI34" s="282"/>
      <c r="DJ34" s="282"/>
      <c r="DK34" s="285"/>
      <c r="DL34" s="295">
        <v>1036431</v>
      </c>
      <c r="DM34" s="282"/>
      <c r="DN34" s="282"/>
      <c r="DO34" s="282"/>
      <c r="DP34" s="282"/>
      <c r="DQ34" s="282"/>
      <c r="DR34" s="282"/>
      <c r="DS34" s="282"/>
      <c r="DT34" s="282"/>
      <c r="DU34" s="282"/>
      <c r="DV34" s="285"/>
      <c r="DW34" s="289">
        <v>12.3</v>
      </c>
      <c r="DX34" s="346"/>
      <c r="DY34" s="346"/>
      <c r="DZ34" s="346"/>
      <c r="EA34" s="346"/>
      <c r="EB34" s="346"/>
      <c r="EC34" s="371"/>
    </row>
    <row r="35" spans="2:133" ht="11.25" customHeight="1">
      <c r="B35" s="263" t="s">
        <v>219</v>
      </c>
      <c r="C35" s="259"/>
      <c r="D35" s="259"/>
      <c r="E35" s="259"/>
      <c r="F35" s="259"/>
      <c r="G35" s="259"/>
      <c r="H35" s="259"/>
      <c r="I35" s="259"/>
      <c r="J35" s="259"/>
      <c r="K35" s="259"/>
      <c r="L35" s="259"/>
      <c r="M35" s="259"/>
      <c r="N35" s="259"/>
      <c r="O35" s="259"/>
      <c r="P35" s="259"/>
      <c r="Q35" s="274"/>
      <c r="R35" s="279">
        <v>11356</v>
      </c>
      <c r="S35" s="282"/>
      <c r="T35" s="282"/>
      <c r="U35" s="282"/>
      <c r="V35" s="282"/>
      <c r="W35" s="282"/>
      <c r="X35" s="282"/>
      <c r="Y35" s="285"/>
      <c r="Z35" s="288">
        <v>0.1</v>
      </c>
      <c r="AA35" s="288"/>
      <c r="AB35" s="288"/>
      <c r="AC35" s="288"/>
      <c r="AD35" s="294">
        <v>1970</v>
      </c>
      <c r="AE35" s="294"/>
      <c r="AF35" s="294"/>
      <c r="AG35" s="294"/>
      <c r="AH35" s="294"/>
      <c r="AI35" s="294"/>
      <c r="AJ35" s="294"/>
      <c r="AK35" s="294"/>
      <c r="AL35" s="289">
        <v>0</v>
      </c>
      <c r="AM35" s="291"/>
      <c r="AN35" s="291"/>
      <c r="AO35" s="303"/>
      <c r="AP35" s="96"/>
      <c r="AQ35" s="183" t="s">
        <v>400</v>
      </c>
      <c r="AR35" s="140"/>
      <c r="AS35" s="140"/>
      <c r="AT35" s="140"/>
      <c r="AU35" s="140"/>
      <c r="AV35" s="140"/>
      <c r="AW35" s="140"/>
      <c r="AX35" s="140"/>
      <c r="AY35" s="140"/>
      <c r="AZ35" s="140"/>
      <c r="BA35" s="140"/>
      <c r="BB35" s="140"/>
      <c r="BC35" s="140"/>
      <c r="BD35" s="140"/>
      <c r="BE35" s="140"/>
      <c r="BF35" s="145"/>
      <c r="BG35" s="183" t="s">
        <v>206</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401</v>
      </c>
      <c r="CE35" s="259"/>
      <c r="CF35" s="259"/>
      <c r="CG35" s="259"/>
      <c r="CH35" s="259"/>
      <c r="CI35" s="259"/>
      <c r="CJ35" s="259"/>
      <c r="CK35" s="259"/>
      <c r="CL35" s="259"/>
      <c r="CM35" s="259"/>
      <c r="CN35" s="259"/>
      <c r="CO35" s="259"/>
      <c r="CP35" s="259"/>
      <c r="CQ35" s="274"/>
      <c r="CR35" s="279">
        <v>386516</v>
      </c>
      <c r="CS35" s="324"/>
      <c r="CT35" s="324"/>
      <c r="CU35" s="324"/>
      <c r="CV35" s="324"/>
      <c r="CW35" s="324"/>
      <c r="CX35" s="324"/>
      <c r="CY35" s="343"/>
      <c r="CZ35" s="289">
        <v>2.7</v>
      </c>
      <c r="DA35" s="346"/>
      <c r="DB35" s="346"/>
      <c r="DC35" s="349"/>
      <c r="DD35" s="295">
        <v>300436</v>
      </c>
      <c r="DE35" s="324"/>
      <c r="DF35" s="324"/>
      <c r="DG35" s="324"/>
      <c r="DH35" s="324"/>
      <c r="DI35" s="324"/>
      <c r="DJ35" s="324"/>
      <c r="DK35" s="343"/>
      <c r="DL35" s="295">
        <v>248989</v>
      </c>
      <c r="DM35" s="324"/>
      <c r="DN35" s="324"/>
      <c r="DO35" s="324"/>
      <c r="DP35" s="324"/>
      <c r="DQ35" s="324"/>
      <c r="DR35" s="324"/>
      <c r="DS35" s="324"/>
      <c r="DT35" s="324"/>
      <c r="DU35" s="324"/>
      <c r="DV35" s="343"/>
      <c r="DW35" s="289">
        <v>3</v>
      </c>
      <c r="DX35" s="346"/>
      <c r="DY35" s="346"/>
      <c r="DZ35" s="346"/>
      <c r="EA35" s="346"/>
      <c r="EB35" s="346"/>
      <c r="EC35" s="371"/>
    </row>
    <row r="36" spans="2:133" ht="11.25" customHeight="1">
      <c r="B36" s="263" t="s">
        <v>148</v>
      </c>
      <c r="C36" s="259"/>
      <c r="D36" s="259"/>
      <c r="E36" s="259"/>
      <c r="F36" s="259"/>
      <c r="G36" s="259"/>
      <c r="H36" s="259"/>
      <c r="I36" s="259"/>
      <c r="J36" s="259"/>
      <c r="K36" s="259"/>
      <c r="L36" s="259"/>
      <c r="M36" s="259"/>
      <c r="N36" s="259"/>
      <c r="O36" s="259"/>
      <c r="P36" s="259"/>
      <c r="Q36" s="274"/>
      <c r="R36" s="279">
        <v>111967</v>
      </c>
      <c r="S36" s="282"/>
      <c r="T36" s="282"/>
      <c r="U36" s="282"/>
      <c r="V36" s="282"/>
      <c r="W36" s="282"/>
      <c r="X36" s="282"/>
      <c r="Y36" s="285"/>
      <c r="Z36" s="288">
        <v>0.8</v>
      </c>
      <c r="AA36" s="288"/>
      <c r="AB36" s="288"/>
      <c r="AC36" s="288"/>
      <c r="AD36" s="294" t="s">
        <v>199</v>
      </c>
      <c r="AE36" s="294"/>
      <c r="AF36" s="294"/>
      <c r="AG36" s="294"/>
      <c r="AH36" s="294"/>
      <c r="AI36" s="294"/>
      <c r="AJ36" s="294"/>
      <c r="AK36" s="294"/>
      <c r="AL36" s="289" t="s">
        <v>199</v>
      </c>
      <c r="AM36" s="291"/>
      <c r="AN36" s="291"/>
      <c r="AO36" s="303"/>
      <c r="AP36" s="96"/>
      <c r="AQ36" s="311" t="s">
        <v>384</v>
      </c>
      <c r="AR36" s="314"/>
      <c r="AS36" s="314"/>
      <c r="AT36" s="314"/>
      <c r="AU36" s="314"/>
      <c r="AV36" s="314"/>
      <c r="AW36" s="314"/>
      <c r="AX36" s="314"/>
      <c r="AY36" s="320"/>
      <c r="AZ36" s="278">
        <v>2060737</v>
      </c>
      <c r="BA36" s="281"/>
      <c r="BB36" s="281"/>
      <c r="BC36" s="281"/>
      <c r="BD36" s="281"/>
      <c r="BE36" s="281"/>
      <c r="BF36" s="326"/>
      <c r="BG36" s="262" t="s">
        <v>404</v>
      </c>
      <c r="BH36" s="270"/>
      <c r="BI36" s="270"/>
      <c r="BJ36" s="270"/>
      <c r="BK36" s="270"/>
      <c r="BL36" s="270"/>
      <c r="BM36" s="270"/>
      <c r="BN36" s="270"/>
      <c r="BO36" s="270"/>
      <c r="BP36" s="270"/>
      <c r="BQ36" s="270"/>
      <c r="BR36" s="270"/>
      <c r="BS36" s="270"/>
      <c r="BT36" s="270"/>
      <c r="BU36" s="273"/>
      <c r="BV36" s="278">
        <v>107340</v>
      </c>
      <c r="BW36" s="281"/>
      <c r="BX36" s="281"/>
      <c r="BY36" s="281"/>
      <c r="BZ36" s="281"/>
      <c r="CA36" s="281"/>
      <c r="CB36" s="326"/>
      <c r="CD36" s="263" t="s">
        <v>33</v>
      </c>
      <c r="CE36" s="259"/>
      <c r="CF36" s="259"/>
      <c r="CG36" s="259"/>
      <c r="CH36" s="259"/>
      <c r="CI36" s="259"/>
      <c r="CJ36" s="259"/>
      <c r="CK36" s="259"/>
      <c r="CL36" s="259"/>
      <c r="CM36" s="259"/>
      <c r="CN36" s="259"/>
      <c r="CO36" s="259"/>
      <c r="CP36" s="259"/>
      <c r="CQ36" s="274"/>
      <c r="CR36" s="279">
        <v>1656658</v>
      </c>
      <c r="CS36" s="282"/>
      <c r="CT36" s="282"/>
      <c r="CU36" s="282"/>
      <c r="CV36" s="282"/>
      <c r="CW36" s="282"/>
      <c r="CX36" s="282"/>
      <c r="CY36" s="285"/>
      <c r="CZ36" s="289">
        <v>11.7</v>
      </c>
      <c r="DA36" s="346"/>
      <c r="DB36" s="346"/>
      <c r="DC36" s="349"/>
      <c r="DD36" s="295">
        <v>1271810</v>
      </c>
      <c r="DE36" s="282"/>
      <c r="DF36" s="282"/>
      <c r="DG36" s="282"/>
      <c r="DH36" s="282"/>
      <c r="DI36" s="282"/>
      <c r="DJ36" s="282"/>
      <c r="DK36" s="285"/>
      <c r="DL36" s="295">
        <v>843133</v>
      </c>
      <c r="DM36" s="282"/>
      <c r="DN36" s="282"/>
      <c r="DO36" s="282"/>
      <c r="DP36" s="282"/>
      <c r="DQ36" s="282"/>
      <c r="DR36" s="282"/>
      <c r="DS36" s="282"/>
      <c r="DT36" s="282"/>
      <c r="DU36" s="282"/>
      <c r="DV36" s="285"/>
      <c r="DW36" s="289">
        <v>10</v>
      </c>
      <c r="DX36" s="346"/>
      <c r="DY36" s="346"/>
      <c r="DZ36" s="346"/>
      <c r="EA36" s="346"/>
      <c r="EB36" s="346"/>
      <c r="EC36" s="371"/>
    </row>
    <row r="37" spans="2:133" ht="11.25" customHeight="1">
      <c r="B37" s="263" t="s">
        <v>405</v>
      </c>
      <c r="C37" s="259"/>
      <c r="D37" s="259"/>
      <c r="E37" s="259"/>
      <c r="F37" s="259"/>
      <c r="G37" s="259"/>
      <c r="H37" s="259"/>
      <c r="I37" s="259"/>
      <c r="J37" s="259"/>
      <c r="K37" s="259"/>
      <c r="L37" s="259"/>
      <c r="M37" s="259"/>
      <c r="N37" s="259"/>
      <c r="O37" s="259"/>
      <c r="P37" s="259"/>
      <c r="Q37" s="274"/>
      <c r="R37" s="279">
        <v>193292</v>
      </c>
      <c r="S37" s="282"/>
      <c r="T37" s="282"/>
      <c r="U37" s="282"/>
      <c r="V37" s="282"/>
      <c r="W37" s="282"/>
      <c r="X37" s="282"/>
      <c r="Y37" s="285"/>
      <c r="Z37" s="288">
        <v>1.3</v>
      </c>
      <c r="AA37" s="288"/>
      <c r="AB37" s="288"/>
      <c r="AC37" s="288"/>
      <c r="AD37" s="294" t="s">
        <v>199</v>
      </c>
      <c r="AE37" s="294"/>
      <c r="AF37" s="294"/>
      <c r="AG37" s="294"/>
      <c r="AH37" s="294"/>
      <c r="AI37" s="294"/>
      <c r="AJ37" s="294"/>
      <c r="AK37" s="294"/>
      <c r="AL37" s="289" t="s">
        <v>199</v>
      </c>
      <c r="AM37" s="291"/>
      <c r="AN37" s="291"/>
      <c r="AO37" s="303"/>
      <c r="AQ37" s="312" t="s">
        <v>406</v>
      </c>
      <c r="AR37" s="315"/>
      <c r="AS37" s="315"/>
      <c r="AT37" s="315"/>
      <c r="AU37" s="315"/>
      <c r="AV37" s="315"/>
      <c r="AW37" s="315"/>
      <c r="AX37" s="315"/>
      <c r="AY37" s="321"/>
      <c r="AZ37" s="279">
        <v>959133</v>
      </c>
      <c r="BA37" s="282"/>
      <c r="BB37" s="282"/>
      <c r="BC37" s="282"/>
      <c r="BD37" s="324"/>
      <c r="BE37" s="324"/>
      <c r="BF37" s="327"/>
      <c r="BG37" s="263" t="s">
        <v>408</v>
      </c>
      <c r="BH37" s="259"/>
      <c r="BI37" s="259"/>
      <c r="BJ37" s="259"/>
      <c r="BK37" s="259"/>
      <c r="BL37" s="259"/>
      <c r="BM37" s="259"/>
      <c r="BN37" s="259"/>
      <c r="BO37" s="259"/>
      <c r="BP37" s="259"/>
      <c r="BQ37" s="259"/>
      <c r="BR37" s="259"/>
      <c r="BS37" s="259"/>
      <c r="BT37" s="259"/>
      <c r="BU37" s="274"/>
      <c r="BV37" s="279">
        <v>94526</v>
      </c>
      <c r="BW37" s="282"/>
      <c r="BX37" s="282"/>
      <c r="BY37" s="282"/>
      <c r="BZ37" s="282"/>
      <c r="CA37" s="282"/>
      <c r="CB37" s="338"/>
      <c r="CD37" s="263" t="s">
        <v>161</v>
      </c>
      <c r="CE37" s="259"/>
      <c r="CF37" s="259"/>
      <c r="CG37" s="259"/>
      <c r="CH37" s="259"/>
      <c r="CI37" s="259"/>
      <c r="CJ37" s="259"/>
      <c r="CK37" s="259"/>
      <c r="CL37" s="259"/>
      <c r="CM37" s="259"/>
      <c r="CN37" s="259"/>
      <c r="CO37" s="259"/>
      <c r="CP37" s="259"/>
      <c r="CQ37" s="274"/>
      <c r="CR37" s="279">
        <v>241871</v>
      </c>
      <c r="CS37" s="324"/>
      <c r="CT37" s="324"/>
      <c r="CU37" s="324"/>
      <c r="CV37" s="324"/>
      <c r="CW37" s="324"/>
      <c r="CX37" s="324"/>
      <c r="CY37" s="343"/>
      <c r="CZ37" s="289">
        <v>1.7</v>
      </c>
      <c r="DA37" s="346"/>
      <c r="DB37" s="346"/>
      <c r="DC37" s="349"/>
      <c r="DD37" s="295">
        <v>241871</v>
      </c>
      <c r="DE37" s="324"/>
      <c r="DF37" s="324"/>
      <c r="DG37" s="324"/>
      <c r="DH37" s="324"/>
      <c r="DI37" s="324"/>
      <c r="DJ37" s="324"/>
      <c r="DK37" s="343"/>
      <c r="DL37" s="295">
        <v>114147</v>
      </c>
      <c r="DM37" s="324"/>
      <c r="DN37" s="324"/>
      <c r="DO37" s="324"/>
      <c r="DP37" s="324"/>
      <c r="DQ37" s="324"/>
      <c r="DR37" s="324"/>
      <c r="DS37" s="324"/>
      <c r="DT37" s="324"/>
      <c r="DU37" s="324"/>
      <c r="DV37" s="343"/>
      <c r="DW37" s="289">
        <v>1.4</v>
      </c>
      <c r="DX37" s="346"/>
      <c r="DY37" s="346"/>
      <c r="DZ37" s="346"/>
      <c r="EA37" s="346"/>
      <c r="EB37" s="346"/>
      <c r="EC37" s="371"/>
    </row>
    <row r="38" spans="2:133" ht="11.25" customHeight="1">
      <c r="B38" s="263" t="s">
        <v>288</v>
      </c>
      <c r="C38" s="259"/>
      <c r="D38" s="259"/>
      <c r="E38" s="259"/>
      <c r="F38" s="259"/>
      <c r="G38" s="259"/>
      <c r="H38" s="259"/>
      <c r="I38" s="259"/>
      <c r="J38" s="259"/>
      <c r="K38" s="259"/>
      <c r="L38" s="259"/>
      <c r="M38" s="259"/>
      <c r="N38" s="259"/>
      <c r="O38" s="259"/>
      <c r="P38" s="259"/>
      <c r="Q38" s="274"/>
      <c r="R38" s="279">
        <v>780281</v>
      </c>
      <c r="S38" s="282"/>
      <c r="T38" s="282"/>
      <c r="U38" s="282"/>
      <c r="V38" s="282"/>
      <c r="W38" s="282"/>
      <c r="X38" s="282"/>
      <c r="Y38" s="285"/>
      <c r="Z38" s="288">
        <v>5.2</v>
      </c>
      <c r="AA38" s="288"/>
      <c r="AB38" s="288"/>
      <c r="AC38" s="288"/>
      <c r="AD38" s="294" t="s">
        <v>199</v>
      </c>
      <c r="AE38" s="294"/>
      <c r="AF38" s="294"/>
      <c r="AG38" s="294"/>
      <c r="AH38" s="294"/>
      <c r="AI38" s="294"/>
      <c r="AJ38" s="294"/>
      <c r="AK38" s="294"/>
      <c r="AL38" s="289" t="s">
        <v>199</v>
      </c>
      <c r="AM38" s="291"/>
      <c r="AN38" s="291"/>
      <c r="AO38" s="303"/>
      <c r="AQ38" s="312" t="s">
        <v>307</v>
      </c>
      <c r="AR38" s="315"/>
      <c r="AS38" s="315"/>
      <c r="AT38" s="315"/>
      <c r="AU38" s="315"/>
      <c r="AV38" s="315"/>
      <c r="AW38" s="315"/>
      <c r="AX38" s="315"/>
      <c r="AY38" s="321"/>
      <c r="AZ38" s="279">
        <v>38873</v>
      </c>
      <c r="BA38" s="282"/>
      <c r="BB38" s="282"/>
      <c r="BC38" s="282"/>
      <c r="BD38" s="324"/>
      <c r="BE38" s="324"/>
      <c r="BF38" s="327"/>
      <c r="BG38" s="263" t="s">
        <v>409</v>
      </c>
      <c r="BH38" s="259"/>
      <c r="BI38" s="259"/>
      <c r="BJ38" s="259"/>
      <c r="BK38" s="259"/>
      <c r="BL38" s="259"/>
      <c r="BM38" s="259"/>
      <c r="BN38" s="259"/>
      <c r="BO38" s="259"/>
      <c r="BP38" s="259"/>
      <c r="BQ38" s="259"/>
      <c r="BR38" s="259"/>
      <c r="BS38" s="259"/>
      <c r="BT38" s="259"/>
      <c r="BU38" s="274"/>
      <c r="BV38" s="279">
        <v>2946</v>
      </c>
      <c r="BW38" s="282"/>
      <c r="BX38" s="282"/>
      <c r="BY38" s="282"/>
      <c r="BZ38" s="282"/>
      <c r="CA38" s="282"/>
      <c r="CB38" s="338"/>
      <c r="CD38" s="263" t="s">
        <v>410</v>
      </c>
      <c r="CE38" s="259"/>
      <c r="CF38" s="259"/>
      <c r="CG38" s="259"/>
      <c r="CH38" s="259"/>
      <c r="CI38" s="259"/>
      <c r="CJ38" s="259"/>
      <c r="CK38" s="259"/>
      <c r="CL38" s="259"/>
      <c r="CM38" s="259"/>
      <c r="CN38" s="259"/>
      <c r="CO38" s="259"/>
      <c r="CP38" s="259"/>
      <c r="CQ38" s="274"/>
      <c r="CR38" s="279">
        <v>1320946</v>
      </c>
      <c r="CS38" s="282"/>
      <c r="CT38" s="282"/>
      <c r="CU38" s="282"/>
      <c r="CV38" s="282"/>
      <c r="CW38" s="282"/>
      <c r="CX38" s="282"/>
      <c r="CY38" s="285"/>
      <c r="CZ38" s="289">
        <v>9.3000000000000007</v>
      </c>
      <c r="DA38" s="346"/>
      <c r="DB38" s="346"/>
      <c r="DC38" s="349"/>
      <c r="DD38" s="295">
        <v>1165840</v>
      </c>
      <c r="DE38" s="282"/>
      <c r="DF38" s="282"/>
      <c r="DG38" s="282"/>
      <c r="DH38" s="282"/>
      <c r="DI38" s="282"/>
      <c r="DJ38" s="282"/>
      <c r="DK38" s="285"/>
      <c r="DL38" s="295">
        <v>882058</v>
      </c>
      <c r="DM38" s="282"/>
      <c r="DN38" s="282"/>
      <c r="DO38" s="282"/>
      <c r="DP38" s="282"/>
      <c r="DQ38" s="282"/>
      <c r="DR38" s="282"/>
      <c r="DS38" s="282"/>
      <c r="DT38" s="282"/>
      <c r="DU38" s="282"/>
      <c r="DV38" s="285"/>
      <c r="DW38" s="289">
        <v>10.5</v>
      </c>
      <c r="DX38" s="346"/>
      <c r="DY38" s="346"/>
      <c r="DZ38" s="346"/>
      <c r="EA38" s="346"/>
      <c r="EB38" s="346"/>
      <c r="EC38" s="371"/>
    </row>
    <row r="39" spans="2:133" ht="11.25" customHeight="1">
      <c r="B39" s="263" t="s">
        <v>394</v>
      </c>
      <c r="C39" s="259"/>
      <c r="D39" s="259"/>
      <c r="E39" s="259"/>
      <c r="F39" s="259"/>
      <c r="G39" s="259"/>
      <c r="H39" s="259"/>
      <c r="I39" s="259"/>
      <c r="J39" s="259"/>
      <c r="K39" s="259"/>
      <c r="L39" s="259"/>
      <c r="M39" s="259"/>
      <c r="N39" s="259"/>
      <c r="O39" s="259"/>
      <c r="P39" s="259"/>
      <c r="Q39" s="274"/>
      <c r="R39" s="279">
        <v>583247</v>
      </c>
      <c r="S39" s="282"/>
      <c r="T39" s="282"/>
      <c r="U39" s="282"/>
      <c r="V39" s="282"/>
      <c r="W39" s="282"/>
      <c r="X39" s="282"/>
      <c r="Y39" s="285"/>
      <c r="Z39" s="288">
        <v>3.9</v>
      </c>
      <c r="AA39" s="288"/>
      <c r="AB39" s="288"/>
      <c r="AC39" s="288"/>
      <c r="AD39" s="294">
        <v>360</v>
      </c>
      <c r="AE39" s="294"/>
      <c r="AF39" s="294"/>
      <c r="AG39" s="294"/>
      <c r="AH39" s="294"/>
      <c r="AI39" s="294"/>
      <c r="AJ39" s="294"/>
      <c r="AK39" s="294"/>
      <c r="AL39" s="289">
        <v>0</v>
      </c>
      <c r="AM39" s="291"/>
      <c r="AN39" s="291"/>
      <c r="AO39" s="303"/>
      <c r="AQ39" s="312" t="s">
        <v>31</v>
      </c>
      <c r="AR39" s="315"/>
      <c r="AS39" s="315"/>
      <c r="AT39" s="315"/>
      <c r="AU39" s="315"/>
      <c r="AV39" s="315"/>
      <c r="AW39" s="315"/>
      <c r="AX39" s="315"/>
      <c r="AY39" s="321"/>
      <c r="AZ39" s="279">
        <v>3440</v>
      </c>
      <c r="BA39" s="282"/>
      <c r="BB39" s="282"/>
      <c r="BC39" s="282"/>
      <c r="BD39" s="324"/>
      <c r="BE39" s="324"/>
      <c r="BF39" s="327"/>
      <c r="BG39" s="263" t="s">
        <v>336</v>
      </c>
      <c r="BH39" s="259"/>
      <c r="BI39" s="259"/>
      <c r="BJ39" s="259"/>
      <c r="BK39" s="259"/>
      <c r="BL39" s="259"/>
      <c r="BM39" s="259"/>
      <c r="BN39" s="259"/>
      <c r="BO39" s="259"/>
      <c r="BP39" s="259"/>
      <c r="BQ39" s="259"/>
      <c r="BR39" s="259"/>
      <c r="BS39" s="259"/>
      <c r="BT39" s="259"/>
      <c r="BU39" s="274"/>
      <c r="BV39" s="279">
        <v>4455</v>
      </c>
      <c r="BW39" s="282"/>
      <c r="BX39" s="282"/>
      <c r="BY39" s="282"/>
      <c r="BZ39" s="282"/>
      <c r="CA39" s="282"/>
      <c r="CB39" s="338"/>
      <c r="CD39" s="263" t="s">
        <v>414</v>
      </c>
      <c r="CE39" s="259"/>
      <c r="CF39" s="259"/>
      <c r="CG39" s="259"/>
      <c r="CH39" s="259"/>
      <c r="CI39" s="259"/>
      <c r="CJ39" s="259"/>
      <c r="CK39" s="259"/>
      <c r="CL39" s="259"/>
      <c r="CM39" s="259"/>
      <c r="CN39" s="259"/>
      <c r="CO39" s="259"/>
      <c r="CP39" s="259"/>
      <c r="CQ39" s="274"/>
      <c r="CR39" s="279">
        <v>1102410</v>
      </c>
      <c r="CS39" s="324"/>
      <c r="CT39" s="324"/>
      <c r="CU39" s="324"/>
      <c r="CV39" s="324"/>
      <c r="CW39" s="324"/>
      <c r="CX39" s="324"/>
      <c r="CY39" s="343"/>
      <c r="CZ39" s="289">
        <v>7.8</v>
      </c>
      <c r="DA39" s="346"/>
      <c r="DB39" s="346"/>
      <c r="DC39" s="349"/>
      <c r="DD39" s="295">
        <v>1098968</v>
      </c>
      <c r="DE39" s="324"/>
      <c r="DF39" s="324"/>
      <c r="DG39" s="324"/>
      <c r="DH39" s="324"/>
      <c r="DI39" s="324"/>
      <c r="DJ39" s="324"/>
      <c r="DK39" s="343"/>
      <c r="DL39" s="295" t="s">
        <v>199</v>
      </c>
      <c r="DM39" s="324"/>
      <c r="DN39" s="324"/>
      <c r="DO39" s="324"/>
      <c r="DP39" s="324"/>
      <c r="DQ39" s="324"/>
      <c r="DR39" s="324"/>
      <c r="DS39" s="324"/>
      <c r="DT39" s="324"/>
      <c r="DU39" s="324"/>
      <c r="DV39" s="343"/>
      <c r="DW39" s="289" t="s">
        <v>199</v>
      </c>
      <c r="DX39" s="346"/>
      <c r="DY39" s="346"/>
      <c r="DZ39" s="346"/>
      <c r="EA39" s="346"/>
      <c r="EB39" s="346"/>
      <c r="EC39" s="371"/>
    </row>
    <row r="40" spans="2:133" ht="11.25" customHeight="1">
      <c r="B40" s="263" t="s">
        <v>415</v>
      </c>
      <c r="C40" s="259"/>
      <c r="D40" s="259"/>
      <c r="E40" s="259"/>
      <c r="F40" s="259"/>
      <c r="G40" s="259"/>
      <c r="H40" s="259"/>
      <c r="I40" s="259"/>
      <c r="J40" s="259"/>
      <c r="K40" s="259"/>
      <c r="L40" s="259"/>
      <c r="M40" s="259"/>
      <c r="N40" s="259"/>
      <c r="O40" s="259"/>
      <c r="P40" s="259"/>
      <c r="Q40" s="274"/>
      <c r="R40" s="279">
        <v>1048741</v>
      </c>
      <c r="S40" s="282"/>
      <c r="T40" s="282"/>
      <c r="U40" s="282"/>
      <c r="V40" s="282"/>
      <c r="W40" s="282"/>
      <c r="X40" s="282"/>
      <c r="Y40" s="285"/>
      <c r="Z40" s="288">
        <v>7.1</v>
      </c>
      <c r="AA40" s="288"/>
      <c r="AB40" s="288"/>
      <c r="AC40" s="288"/>
      <c r="AD40" s="294" t="s">
        <v>199</v>
      </c>
      <c r="AE40" s="294"/>
      <c r="AF40" s="294"/>
      <c r="AG40" s="294"/>
      <c r="AH40" s="294"/>
      <c r="AI40" s="294"/>
      <c r="AJ40" s="294"/>
      <c r="AK40" s="294"/>
      <c r="AL40" s="289" t="s">
        <v>199</v>
      </c>
      <c r="AM40" s="291"/>
      <c r="AN40" s="291"/>
      <c r="AO40" s="303"/>
      <c r="AQ40" s="312" t="s">
        <v>416</v>
      </c>
      <c r="AR40" s="315"/>
      <c r="AS40" s="315"/>
      <c r="AT40" s="315"/>
      <c r="AU40" s="315"/>
      <c r="AV40" s="315"/>
      <c r="AW40" s="315"/>
      <c r="AX40" s="315"/>
      <c r="AY40" s="321"/>
      <c r="AZ40" s="279">
        <v>1844</v>
      </c>
      <c r="BA40" s="282"/>
      <c r="BB40" s="282"/>
      <c r="BC40" s="282"/>
      <c r="BD40" s="324"/>
      <c r="BE40" s="324"/>
      <c r="BF40" s="327"/>
      <c r="BG40" s="307" t="s">
        <v>417</v>
      </c>
      <c r="BH40" s="310"/>
      <c r="BI40" s="310"/>
      <c r="BJ40" s="310"/>
      <c r="BK40" s="310"/>
      <c r="BL40" s="310"/>
      <c r="BM40" s="259" t="s">
        <v>418</v>
      </c>
      <c r="BN40" s="259"/>
      <c r="BO40" s="259"/>
      <c r="BP40" s="259"/>
      <c r="BQ40" s="259"/>
      <c r="BR40" s="259"/>
      <c r="BS40" s="259"/>
      <c r="BT40" s="259"/>
      <c r="BU40" s="274"/>
      <c r="BV40" s="279">
        <v>98</v>
      </c>
      <c r="BW40" s="282"/>
      <c r="BX40" s="282"/>
      <c r="BY40" s="282"/>
      <c r="BZ40" s="282"/>
      <c r="CA40" s="282"/>
      <c r="CB40" s="338"/>
      <c r="CD40" s="263" t="s">
        <v>369</v>
      </c>
      <c r="CE40" s="259"/>
      <c r="CF40" s="259"/>
      <c r="CG40" s="259"/>
      <c r="CH40" s="259"/>
      <c r="CI40" s="259"/>
      <c r="CJ40" s="259"/>
      <c r="CK40" s="259"/>
      <c r="CL40" s="259"/>
      <c r="CM40" s="259"/>
      <c r="CN40" s="259"/>
      <c r="CO40" s="259"/>
      <c r="CP40" s="259"/>
      <c r="CQ40" s="274"/>
      <c r="CR40" s="279">
        <v>503909</v>
      </c>
      <c r="CS40" s="282"/>
      <c r="CT40" s="282"/>
      <c r="CU40" s="282"/>
      <c r="CV40" s="282"/>
      <c r="CW40" s="282"/>
      <c r="CX40" s="282"/>
      <c r="CY40" s="285"/>
      <c r="CZ40" s="289">
        <v>3.6</v>
      </c>
      <c r="DA40" s="346"/>
      <c r="DB40" s="346"/>
      <c r="DC40" s="349"/>
      <c r="DD40" s="295">
        <v>170509</v>
      </c>
      <c r="DE40" s="282"/>
      <c r="DF40" s="282"/>
      <c r="DG40" s="282"/>
      <c r="DH40" s="282"/>
      <c r="DI40" s="282"/>
      <c r="DJ40" s="282"/>
      <c r="DK40" s="285"/>
      <c r="DL40" s="295">
        <v>170509</v>
      </c>
      <c r="DM40" s="282"/>
      <c r="DN40" s="282"/>
      <c r="DO40" s="282"/>
      <c r="DP40" s="282"/>
      <c r="DQ40" s="282"/>
      <c r="DR40" s="282"/>
      <c r="DS40" s="282"/>
      <c r="DT40" s="282"/>
      <c r="DU40" s="282"/>
      <c r="DV40" s="285"/>
      <c r="DW40" s="289">
        <v>2</v>
      </c>
      <c r="DX40" s="346"/>
      <c r="DY40" s="346"/>
      <c r="DZ40" s="346"/>
      <c r="EA40" s="346"/>
      <c r="EB40" s="346"/>
      <c r="EC40" s="371"/>
    </row>
    <row r="41" spans="2:133" ht="11.25" customHeight="1">
      <c r="B41" s="263" t="s">
        <v>419</v>
      </c>
      <c r="C41" s="259"/>
      <c r="D41" s="259"/>
      <c r="E41" s="259"/>
      <c r="F41" s="259"/>
      <c r="G41" s="259"/>
      <c r="H41" s="259"/>
      <c r="I41" s="259"/>
      <c r="J41" s="259"/>
      <c r="K41" s="259"/>
      <c r="L41" s="259"/>
      <c r="M41" s="259"/>
      <c r="N41" s="259"/>
      <c r="O41" s="259"/>
      <c r="P41" s="259"/>
      <c r="Q41" s="274"/>
      <c r="R41" s="279" t="s">
        <v>199</v>
      </c>
      <c r="S41" s="282"/>
      <c r="T41" s="282"/>
      <c r="U41" s="282"/>
      <c r="V41" s="282"/>
      <c r="W41" s="282"/>
      <c r="X41" s="282"/>
      <c r="Y41" s="285"/>
      <c r="Z41" s="288" t="s">
        <v>199</v>
      </c>
      <c r="AA41" s="288"/>
      <c r="AB41" s="288"/>
      <c r="AC41" s="288"/>
      <c r="AD41" s="294" t="s">
        <v>199</v>
      </c>
      <c r="AE41" s="294"/>
      <c r="AF41" s="294"/>
      <c r="AG41" s="294"/>
      <c r="AH41" s="294"/>
      <c r="AI41" s="294"/>
      <c r="AJ41" s="294"/>
      <c r="AK41" s="294"/>
      <c r="AL41" s="289" t="s">
        <v>199</v>
      </c>
      <c r="AM41" s="291"/>
      <c r="AN41" s="291"/>
      <c r="AO41" s="303"/>
      <c r="AQ41" s="312" t="s">
        <v>420</v>
      </c>
      <c r="AR41" s="315"/>
      <c r="AS41" s="315"/>
      <c r="AT41" s="315"/>
      <c r="AU41" s="315"/>
      <c r="AV41" s="315"/>
      <c r="AW41" s="315"/>
      <c r="AX41" s="315"/>
      <c r="AY41" s="321"/>
      <c r="AZ41" s="279">
        <v>135942</v>
      </c>
      <c r="BA41" s="282"/>
      <c r="BB41" s="282"/>
      <c r="BC41" s="282"/>
      <c r="BD41" s="324"/>
      <c r="BE41" s="324"/>
      <c r="BF41" s="327"/>
      <c r="BG41" s="307"/>
      <c r="BH41" s="310"/>
      <c r="BI41" s="310"/>
      <c r="BJ41" s="310"/>
      <c r="BK41" s="310"/>
      <c r="BL41" s="310"/>
      <c r="BM41" s="259" t="s">
        <v>341</v>
      </c>
      <c r="BN41" s="259"/>
      <c r="BO41" s="259"/>
      <c r="BP41" s="259"/>
      <c r="BQ41" s="259"/>
      <c r="BR41" s="259"/>
      <c r="BS41" s="259"/>
      <c r="BT41" s="259"/>
      <c r="BU41" s="274"/>
      <c r="BV41" s="279" t="s">
        <v>199</v>
      </c>
      <c r="BW41" s="282"/>
      <c r="BX41" s="282"/>
      <c r="BY41" s="282"/>
      <c r="BZ41" s="282"/>
      <c r="CA41" s="282"/>
      <c r="CB41" s="338"/>
      <c r="CD41" s="263" t="s">
        <v>283</v>
      </c>
      <c r="CE41" s="259"/>
      <c r="CF41" s="259"/>
      <c r="CG41" s="259"/>
      <c r="CH41" s="259"/>
      <c r="CI41" s="259"/>
      <c r="CJ41" s="259"/>
      <c r="CK41" s="259"/>
      <c r="CL41" s="259"/>
      <c r="CM41" s="259"/>
      <c r="CN41" s="259"/>
      <c r="CO41" s="259"/>
      <c r="CP41" s="259"/>
      <c r="CQ41" s="274"/>
      <c r="CR41" s="279" t="s">
        <v>199</v>
      </c>
      <c r="CS41" s="324"/>
      <c r="CT41" s="324"/>
      <c r="CU41" s="324"/>
      <c r="CV41" s="324"/>
      <c r="CW41" s="324"/>
      <c r="CX41" s="324"/>
      <c r="CY41" s="343"/>
      <c r="CZ41" s="289" t="s">
        <v>199</v>
      </c>
      <c r="DA41" s="346"/>
      <c r="DB41" s="346"/>
      <c r="DC41" s="349"/>
      <c r="DD41" s="295" t="s">
        <v>199</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421</v>
      </c>
      <c r="C42" s="259"/>
      <c r="D42" s="259"/>
      <c r="E42" s="259"/>
      <c r="F42" s="259"/>
      <c r="G42" s="259"/>
      <c r="H42" s="259"/>
      <c r="I42" s="259"/>
      <c r="J42" s="259"/>
      <c r="K42" s="259"/>
      <c r="L42" s="259"/>
      <c r="M42" s="259"/>
      <c r="N42" s="259"/>
      <c r="O42" s="259"/>
      <c r="P42" s="259"/>
      <c r="Q42" s="274"/>
      <c r="R42" s="279" t="s">
        <v>199</v>
      </c>
      <c r="S42" s="282"/>
      <c r="T42" s="282"/>
      <c r="U42" s="282"/>
      <c r="V42" s="282"/>
      <c r="W42" s="282"/>
      <c r="X42" s="282"/>
      <c r="Y42" s="285"/>
      <c r="Z42" s="288" t="s">
        <v>199</v>
      </c>
      <c r="AA42" s="288"/>
      <c r="AB42" s="288"/>
      <c r="AC42" s="288"/>
      <c r="AD42" s="294" t="s">
        <v>199</v>
      </c>
      <c r="AE42" s="294"/>
      <c r="AF42" s="294"/>
      <c r="AG42" s="294"/>
      <c r="AH42" s="294"/>
      <c r="AI42" s="294"/>
      <c r="AJ42" s="294"/>
      <c r="AK42" s="294"/>
      <c r="AL42" s="289" t="s">
        <v>199</v>
      </c>
      <c r="AM42" s="291"/>
      <c r="AN42" s="291"/>
      <c r="AO42" s="303"/>
      <c r="AQ42" s="313" t="s">
        <v>422</v>
      </c>
      <c r="AR42" s="316"/>
      <c r="AS42" s="316"/>
      <c r="AT42" s="316"/>
      <c r="AU42" s="316"/>
      <c r="AV42" s="316"/>
      <c r="AW42" s="316"/>
      <c r="AX42" s="316"/>
      <c r="AY42" s="322"/>
      <c r="AZ42" s="280">
        <v>921505</v>
      </c>
      <c r="BA42" s="283"/>
      <c r="BB42" s="283"/>
      <c r="BC42" s="283"/>
      <c r="BD42" s="323"/>
      <c r="BE42" s="323"/>
      <c r="BF42" s="328"/>
      <c r="BG42" s="178"/>
      <c r="BH42" s="180"/>
      <c r="BI42" s="180"/>
      <c r="BJ42" s="180"/>
      <c r="BK42" s="180"/>
      <c r="BL42" s="180"/>
      <c r="BM42" s="272" t="s">
        <v>201</v>
      </c>
      <c r="BN42" s="272"/>
      <c r="BO42" s="272"/>
      <c r="BP42" s="272"/>
      <c r="BQ42" s="272"/>
      <c r="BR42" s="272"/>
      <c r="BS42" s="272"/>
      <c r="BT42" s="272"/>
      <c r="BU42" s="276"/>
      <c r="BV42" s="280">
        <v>348</v>
      </c>
      <c r="BW42" s="283"/>
      <c r="BX42" s="283"/>
      <c r="BY42" s="283"/>
      <c r="BZ42" s="283"/>
      <c r="CA42" s="283"/>
      <c r="CB42" s="339"/>
      <c r="CD42" s="263" t="s">
        <v>276</v>
      </c>
      <c r="CE42" s="259"/>
      <c r="CF42" s="259"/>
      <c r="CG42" s="259"/>
      <c r="CH42" s="259"/>
      <c r="CI42" s="259"/>
      <c r="CJ42" s="259"/>
      <c r="CK42" s="259"/>
      <c r="CL42" s="259"/>
      <c r="CM42" s="259"/>
      <c r="CN42" s="259"/>
      <c r="CO42" s="259"/>
      <c r="CP42" s="259"/>
      <c r="CQ42" s="274"/>
      <c r="CR42" s="279">
        <v>1597384</v>
      </c>
      <c r="CS42" s="324"/>
      <c r="CT42" s="324"/>
      <c r="CU42" s="324"/>
      <c r="CV42" s="324"/>
      <c r="CW42" s="324"/>
      <c r="CX42" s="324"/>
      <c r="CY42" s="343"/>
      <c r="CZ42" s="289">
        <v>11.3</v>
      </c>
      <c r="DA42" s="346"/>
      <c r="DB42" s="346"/>
      <c r="DC42" s="349"/>
      <c r="DD42" s="295">
        <v>205315</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423</v>
      </c>
      <c r="C43" s="259"/>
      <c r="D43" s="259"/>
      <c r="E43" s="259"/>
      <c r="F43" s="259"/>
      <c r="G43" s="259"/>
      <c r="H43" s="259"/>
      <c r="I43" s="259"/>
      <c r="J43" s="259"/>
      <c r="K43" s="259"/>
      <c r="L43" s="259"/>
      <c r="M43" s="259"/>
      <c r="N43" s="259"/>
      <c r="O43" s="259"/>
      <c r="P43" s="259"/>
      <c r="Q43" s="274"/>
      <c r="R43" s="279">
        <v>418041</v>
      </c>
      <c r="S43" s="282"/>
      <c r="T43" s="282"/>
      <c r="U43" s="282"/>
      <c r="V43" s="282"/>
      <c r="W43" s="282"/>
      <c r="X43" s="282"/>
      <c r="Y43" s="285"/>
      <c r="Z43" s="288">
        <v>2.8</v>
      </c>
      <c r="AA43" s="288"/>
      <c r="AB43" s="288"/>
      <c r="AC43" s="288"/>
      <c r="AD43" s="294" t="s">
        <v>199</v>
      </c>
      <c r="AE43" s="294"/>
      <c r="AF43" s="294"/>
      <c r="AG43" s="294"/>
      <c r="AH43" s="294"/>
      <c r="AI43" s="294"/>
      <c r="AJ43" s="294"/>
      <c r="AK43" s="294"/>
      <c r="AL43" s="289" t="s">
        <v>199</v>
      </c>
      <c r="AM43" s="291"/>
      <c r="AN43" s="291"/>
      <c r="AO43" s="303"/>
      <c r="BV43" s="1"/>
      <c r="BW43" s="1"/>
      <c r="BX43" s="1"/>
      <c r="BY43" s="1"/>
      <c r="BZ43" s="1"/>
      <c r="CA43" s="1"/>
      <c r="CB43" s="1"/>
      <c r="CD43" s="263" t="s">
        <v>91</v>
      </c>
      <c r="CE43" s="259"/>
      <c r="CF43" s="259"/>
      <c r="CG43" s="259"/>
      <c r="CH43" s="259"/>
      <c r="CI43" s="259"/>
      <c r="CJ43" s="259"/>
      <c r="CK43" s="259"/>
      <c r="CL43" s="259"/>
      <c r="CM43" s="259"/>
      <c r="CN43" s="259"/>
      <c r="CO43" s="259"/>
      <c r="CP43" s="259"/>
      <c r="CQ43" s="274"/>
      <c r="CR43" s="279" t="s">
        <v>199</v>
      </c>
      <c r="CS43" s="324"/>
      <c r="CT43" s="324"/>
      <c r="CU43" s="324"/>
      <c r="CV43" s="324"/>
      <c r="CW43" s="324"/>
      <c r="CX43" s="324"/>
      <c r="CY43" s="343"/>
      <c r="CZ43" s="289" t="s">
        <v>199</v>
      </c>
      <c r="DA43" s="346"/>
      <c r="DB43" s="346"/>
      <c r="DC43" s="349"/>
      <c r="DD43" s="295" t="s">
        <v>199</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424</v>
      </c>
      <c r="C44" s="272"/>
      <c r="D44" s="272"/>
      <c r="E44" s="272"/>
      <c r="F44" s="272"/>
      <c r="G44" s="272"/>
      <c r="H44" s="272"/>
      <c r="I44" s="272"/>
      <c r="J44" s="272"/>
      <c r="K44" s="272"/>
      <c r="L44" s="272"/>
      <c r="M44" s="272"/>
      <c r="N44" s="272"/>
      <c r="O44" s="272"/>
      <c r="P44" s="272"/>
      <c r="Q44" s="276"/>
      <c r="R44" s="280">
        <v>14866835</v>
      </c>
      <c r="S44" s="283"/>
      <c r="T44" s="283"/>
      <c r="U44" s="283"/>
      <c r="V44" s="283"/>
      <c r="W44" s="283"/>
      <c r="X44" s="283"/>
      <c r="Y44" s="286"/>
      <c r="Z44" s="290">
        <v>100</v>
      </c>
      <c r="AA44" s="290"/>
      <c r="AB44" s="290"/>
      <c r="AC44" s="290"/>
      <c r="AD44" s="296">
        <v>8007654</v>
      </c>
      <c r="AE44" s="296"/>
      <c r="AF44" s="296"/>
      <c r="AG44" s="296"/>
      <c r="AH44" s="296"/>
      <c r="AI44" s="296"/>
      <c r="AJ44" s="296"/>
      <c r="AK44" s="296"/>
      <c r="AL44" s="299">
        <v>100</v>
      </c>
      <c r="AM44" s="301"/>
      <c r="AN44" s="301"/>
      <c r="AO44" s="304"/>
      <c r="CD44" s="134" t="s">
        <v>175</v>
      </c>
      <c r="CE44" s="41"/>
      <c r="CF44" s="263" t="s">
        <v>425</v>
      </c>
      <c r="CG44" s="259"/>
      <c r="CH44" s="259"/>
      <c r="CI44" s="259"/>
      <c r="CJ44" s="259"/>
      <c r="CK44" s="259"/>
      <c r="CL44" s="259"/>
      <c r="CM44" s="259"/>
      <c r="CN44" s="259"/>
      <c r="CO44" s="259"/>
      <c r="CP44" s="259"/>
      <c r="CQ44" s="274"/>
      <c r="CR44" s="279">
        <v>1588689</v>
      </c>
      <c r="CS44" s="282"/>
      <c r="CT44" s="282"/>
      <c r="CU44" s="282"/>
      <c r="CV44" s="282"/>
      <c r="CW44" s="282"/>
      <c r="CX44" s="282"/>
      <c r="CY44" s="285"/>
      <c r="CZ44" s="289">
        <v>11.2</v>
      </c>
      <c r="DA44" s="291"/>
      <c r="DB44" s="291"/>
      <c r="DC44" s="292"/>
      <c r="DD44" s="295">
        <v>197512</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426</v>
      </c>
      <c r="CG45" s="259"/>
      <c r="CH45" s="259"/>
      <c r="CI45" s="259"/>
      <c r="CJ45" s="259"/>
      <c r="CK45" s="259"/>
      <c r="CL45" s="259"/>
      <c r="CM45" s="259"/>
      <c r="CN45" s="259"/>
      <c r="CO45" s="259"/>
      <c r="CP45" s="259"/>
      <c r="CQ45" s="274"/>
      <c r="CR45" s="279">
        <v>925289</v>
      </c>
      <c r="CS45" s="324"/>
      <c r="CT45" s="324"/>
      <c r="CU45" s="324"/>
      <c r="CV45" s="324"/>
      <c r="CW45" s="324"/>
      <c r="CX45" s="324"/>
      <c r="CY45" s="343"/>
      <c r="CZ45" s="289">
        <v>6.5</v>
      </c>
      <c r="DA45" s="346"/>
      <c r="DB45" s="346"/>
      <c r="DC45" s="349"/>
      <c r="DD45" s="295">
        <v>18890</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428</v>
      </c>
      <c r="CG46" s="259"/>
      <c r="CH46" s="259"/>
      <c r="CI46" s="259"/>
      <c r="CJ46" s="259"/>
      <c r="CK46" s="259"/>
      <c r="CL46" s="259"/>
      <c r="CM46" s="259"/>
      <c r="CN46" s="259"/>
      <c r="CO46" s="259"/>
      <c r="CP46" s="259"/>
      <c r="CQ46" s="274"/>
      <c r="CR46" s="279">
        <v>620312</v>
      </c>
      <c r="CS46" s="282"/>
      <c r="CT46" s="282"/>
      <c r="CU46" s="282"/>
      <c r="CV46" s="282"/>
      <c r="CW46" s="282"/>
      <c r="CX46" s="282"/>
      <c r="CY46" s="285"/>
      <c r="CZ46" s="289">
        <v>4.4000000000000004</v>
      </c>
      <c r="DA46" s="291"/>
      <c r="DB46" s="291"/>
      <c r="DC46" s="292"/>
      <c r="DD46" s="295">
        <v>164634</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403</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431</v>
      </c>
      <c r="CG47" s="259"/>
      <c r="CH47" s="259"/>
      <c r="CI47" s="259"/>
      <c r="CJ47" s="259"/>
      <c r="CK47" s="259"/>
      <c r="CL47" s="259"/>
      <c r="CM47" s="259"/>
      <c r="CN47" s="259"/>
      <c r="CO47" s="259"/>
      <c r="CP47" s="259"/>
      <c r="CQ47" s="274"/>
      <c r="CR47" s="279">
        <v>8695</v>
      </c>
      <c r="CS47" s="324"/>
      <c r="CT47" s="324"/>
      <c r="CU47" s="324"/>
      <c r="CV47" s="324"/>
      <c r="CW47" s="324"/>
      <c r="CX47" s="324"/>
      <c r="CY47" s="343"/>
      <c r="CZ47" s="289">
        <v>0.1</v>
      </c>
      <c r="DA47" s="346"/>
      <c r="DB47" s="346"/>
      <c r="DC47" s="349"/>
      <c r="DD47" s="295">
        <v>7803</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264</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432</v>
      </c>
      <c r="CG48" s="259"/>
      <c r="CH48" s="259"/>
      <c r="CI48" s="259"/>
      <c r="CJ48" s="259"/>
      <c r="CK48" s="259"/>
      <c r="CL48" s="259"/>
      <c r="CM48" s="259"/>
      <c r="CN48" s="259"/>
      <c r="CO48" s="259"/>
      <c r="CP48" s="259"/>
      <c r="CQ48" s="274"/>
      <c r="CR48" s="279" t="s">
        <v>199</v>
      </c>
      <c r="CS48" s="282"/>
      <c r="CT48" s="282"/>
      <c r="CU48" s="282"/>
      <c r="CV48" s="282"/>
      <c r="CW48" s="282"/>
      <c r="CX48" s="282"/>
      <c r="CY48" s="285"/>
      <c r="CZ48" s="289" t="s">
        <v>199</v>
      </c>
      <c r="DA48" s="291"/>
      <c r="DB48" s="291"/>
      <c r="DC48" s="292"/>
      <c r="DD48" s="295" t="s">
        <v>199</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142</v>
      </c>
      <c r="CE49" s="272"/>
      <c r="CF49" s="272"/>
      <c r="CG49" s="272"/>
      <c r="CH49" s="272"/>
      <c r="CI49" s="272"/>
      <c r="CJ49" s="272"/>
      <c r="CK49" s="272"/>
      <c r="CL49" s="272"/>
      <c r="CM49" s="272"/>
      <c r="CN49" s="272"/>
      <c r="CO49" s="272"/>
      <c r="CP49" s="272"/>
      <c r="CQ49" s="276"/>
      <c r="CR49" s="280">
        <v>14183102</v>
      </c>
      <c r="CS49" s="323"/>
      <c r="CT49" s="323"/>
      <c r="CU49" s="323"/>
      <c r="CV49" s="323"/>
      <c r="CW49" s="323"/>
      <c r="CX49" s="323"/>
      <c r="CY49" s="344"/>
      <c r="CZ49" s="299">
        <v>100</v>
      </c>
      <c r="DA49" s="347"/>
      <c r="DB49" s="347"/>
      <c r="DC49" s="350"/>
      <c r="DD49" s="353">
        <v>9528821</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MV/gCBOPNQF+qJGvaoEiePe0o6gWn0s2VSPe4MUZsxGr7FiGAxfscTfqF+yLHpDukHN/ezfs3sUonZG3ZrFR/A==" saltValue="ZeXHUFthso2dFrHGCiQn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296</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301</v>
      </c>
      <c r="DK2" s="718"/>
      <c r="DL2" s="718"/>
      <c r="DM2" s="718"/>
      <c r="DN2" s="718"/>
      <c r="DO2" s="721"/>
      <c r="DP2" s="379"/>
      <c r="DQ2" s="717" t="s">
        <v>302</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433</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434</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435</v>
      </c>
      <c r="B5" s="408"/>
      <c r="C5" s="408"/>
      <c r="D5" s="408"/>
      <c r="E5" s="408"/>
      <c r="F5" s="408"/>
      <c r="G5" s="408"/>
      <c r="H5" s="408"/>
      <c r="I5" s="408"/>
      <c r="J5" s="408"/>
      <c r="K5" s="408"/>
      <c r="L5" s="408"/>
      <c r="M5" s="408"/>
      <c r="N5" s="408"/>
      <c r="O5" s="408"/>
      <c r="P5" s="440"/>
      <c r="Q5" s="446" t="s">
        <v>179</v>
      </c>
      <c r="R5" s="458"/>
      <c r="S5" s="458"/>
      <c r="T5" s="458"/>
      <c r="U5" s="469"/>
      <c r="V5" s="446" t="s">
        <v>436</v>
      </c>
      <c r="W5" s="458"/>
      <c r="X5" s="458"/>
      <c r="Y5" s="458"/>
      <c r="Z5" s="469"/>
      <c r="AA5" s="446" t="s">
        <v>437</v>
      </c>
      <c r="AB5" s="458"/>
      <c r="AC5" s="458"/>
      <c r="AD5" s="458"/>
      <c r="AE5" s="458"/>
      <c r="AF5" s="515" t="s">
        <v>177</v>
      </c>
      <c r="AG5" s="458"/>
      <c r="AH5" s="458"/>
      <c r="AI5" s="458"/>
      <c r="AJ5" s="533"/>
      <c r="AK5" s="458" t="s">
        <v>152</v>
      </c>
      <c r="AL5" s="458"/>
      <c r="AM5" s="458"/>
      <c r="AN5" s="458"/>
      <c r="AO5" s="469"/>
      <c r="AP5" s="446" t="s">
        <v>438</v>
      </c>
      <c r="AQ5" s="458"/>
      <c r="AR5" s="458"/>
      <c r="AS5" s="458"/>
      <c r="AT5" s="469"/>
      <c r="AU5" s="446" t="s">
        <v>440</v>
      </c>
      <c r="AV5" s="458"/>
      <c r="AW5" s="458"/>
      <c r="AX5" s="458"/>
      <c r="AY5" s="533"/>
      <c r="AZ5" s="389"/>
      <c r="BA5" s="389"/>
      <c r="BB5" s="389"/>
      <c r="BC5" s="389"/>
      <c r="BD5" s="389"/>
      <c r="BE5" s="587"/>
      <c r="BF5" s="587"/>
      <c r="BG5" s="587"/>
      <c r="BH5" s="587"/>
      <c r="BI5" s="587"/>
      <c r="BJ5" s="587"/>
      <c r="BK5" s="587"/>
      <c r="BL5" s="587"/>
      <c r="BM5" s="587"/>
      <c r="BN5" s="587"/>
      <c r="BO5" s="587"/>
      <c r="BP5" s="587"/>
      <c r="BQ5" s="381" t="s">
        <v>441</v>
      </c>
      <c r="BR5" s="408"/>
      <c r="BS5" s="408"/>
      <c r="BT5" s="408"/>
      <c r="BU5" s="408"/>
      <c r="BV5" s="408"/>
      <c r="BW5" s="408"/>
      <c r="BX5" s="408"/>
      <c r="BY5" s="408"/>
      <c r="BZ5" s="408"/>
      <c r="CA5" s="408"/>
      <c r="CB5" s="408"/>
      <c r="CC5" s="408"/>
      <c r="CD5" s="408"/>
      <c r="CE5" s="408"/>
      <c r="CF5" s="408"/>
      <c r="CG5" s="440"/>
      <c r="CH5" s="446" t="s">
        <v>366</v>
      </c>
      <c r="CI5" s="458"/>
      <c r="CJ5" s="458"/>
      <c r="CK5" s="458"/>
      <c r="CL5" s="469"/>
      <c r="CM5" s="446" t="s">
        <v>320</v>
      </c>
      <c r="CN5" s="458"/>
      <c r="CO5" s="458"/>
      <c r="CP5" s="458"/>
      <c r="CQ5" s="469"/>
      <c r="CR5" s="446" t="s">
        <v>241</v>
      </c>
      <c r="CS5" s="458"/>
      <c r="CT5" s="458"/>
      <c r="CU5" s="458"/>
      <c r="CV5" s="469"/>
      <c r="CW5" s="446" t="s">
        <v>56</v>
      </c>
      <c r="CX5" s="458"/>
      <c r="CY5" s="458"/>
      <c r="CZ5" s="458"/>
      <c r="DA5" s="469"/>
      <c r="DB5" s="446" t="s">
        <v>444</v>
      </c>
      <c r="DC5" s="458"/>
      <c r="DD5" s="458"/>
      <c r="DE5" s="458"/>
      <c r="DF5" s="469"/>
      <c r="DG5" s="711" t="s">
        <v>239</v>
      </c>
      <c r="DH5" s="714"/>
      <c r="DI5" s="714"/>
      <c r="DJ5" s="714"/>
      <c r="DK5" s="719"/>
      <c r="DL5" s="711" t="s">
        <v>446</v>
      </c>
      <c r="DM5" s="714"/>
      <c r="DN5" s="714"/>
      <c r="DO5" s="714"/>
      <c r="DP5" s="719"/>
      <c r="DQ5" s="446" t="s">
        <v>448</v>
      </c>
      <c r="DR5" s="458"/>
      <c r="DS5" s="458"/>
      <c r="DT5" s="458"/>
      <c r="DU5" s="469"/>
      <c r="DV5" s="446" t="s">
        <v>440</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449</v>
      </c>
      <c r="C7" s="430"/>
      <c r="D7" s="430"/>
      <c r="E7" s="430"/>
      <c r="F7" s="430"/>
      <c r="G7" s="430"/>
      <c r="H7" s="430"/>
      <c r="I7" s="430"/>
      <c r="J7" s="430"/>
      <c r="K7" s="430"/>
      <c r="L7" s="430"/>
      <c r="M7" s="430"/>
      <c r="N7" s="430"/>
      <c r="O7" s="430"/>
      <c r="P7" s="442"/>
      <c r="Q7" s="448">
        <v>14891</v>
      </c>
      <c r="R7" s="460"/>
      <c r="S7" s="460"/>
      <c r="T7" s="460"/>
      <c r="U7" s="460"/>
      <c r="V7" s="460">
        <v>14208</v>
      </c>
      <c r="W7" s="460"/>
      <c r="X7" s="460"/>
      <c r="Y7" s="460"/>
      <c r="Z7" s="460"/>
      <c r="AA7" s="460">
        <v>683</v>
      </c>
      <c r="AB7" s="460"/>
      <c r="AC7" s="460"/>
      <c r="AD7" s="460"/>
      <c r="AE7" s="503"/>
      <c r="AF7" s="517">
        <v>571</v>
      </c>
      <c r="AG7" s="530"/>
      <c r="AH7" s="530"/>
      <c r="AI7" s="530"/>
      <c r="AJ7" s="535"/>
      <c r="AK7" s="543">
        <v>190</v>
      </c>
      <c r="AL7" s="460"/>
      <c r="AM7" s="460"/>
      <c r="AN7" s="460"/>
      <c r="AO7" s="460"/>
      <c r="AP7" s="460">
        <v>9556</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541</v>
      </c>
      <c r="BT7" s="430"/>
      <c r="BU7" s="430"/>
      <c r="BV7" s="430"/>
      <c r="BW7" s="430"/>
      <c r="BX7" s="430"/>
      <c r="BY7" s="430"/>
      <c r="BZ7" s="430"/>
      <c r="CA7" s="430"/>
      <c r="CB7" s="430"/>
      <c r="CC7" s="430"/>
      <c r="CD7" s="430"/>
      <c r="CE7" s="430"/>
      <c r="CF7" s="430"/>
      <c r="CG7" s="442"/>
      <c r="CH7" s="674">
        <v>-22</v>
      </c>
      <c r="CI7" s="677"/>
      <c r="CJ7" s="677"/>
      <c r="CK7" s="677"/>
      <c r="CL7" s="692"/>
      <c r="CM7" s="674">
        <v>43</v>
      </c>
      <c r="CN7" s="677"/>
      <c r="CO7" s="677"/>
      <c r="CP7" s="677"/>
      <c r="CQ7" s="692"/>
      <c r="CR7" s="674">
        <v>36</v>
      </c>
      <c r="CS7" s="677"/>
      <c r="CT7" s="677"/>
      <c r="CU7" s="677"/>
      <c r="CV7" s="692"/>
      <c r="CW7" s="674" t="s">
        <v>199</v>
      </c>
      <c r="CX7" s="677"/>
      <c r="CY7" s="677"/>
      <c r="CZ7" s="677"/>
      <c r="DA7" s="692"/>
      <c r="DB7" s="674" t="s">
        <v>199</v>
      </c>
      <c r="DC7" s="677"/>
      <c r="DD7" s="677"/>
      <c r="DE7" s="677"/>
      <c r="DF7" s="692"/>
      <c r="DG7" s="674" t="s">
        <v>199</v>
      </c>
      <c r="DH7" s="677"/>
      <c r="DI7" s="677"/>
      <c r="DJ7" s="677"/>
      <c r="DK7" s="692"/>
      <c r="DL7" s="674" t="s">
        <v>199</v>
      </c>
      <c r="DM7" s="677"/>
      <c r="DN7" s="677"/>
      <c r="DO7" s="677"/>
      <c r="DP7" s="692"/>
      <c r="DQ7" s="674" t="s">
        <v>199</v>
      </c>
      <c r="DR7" s="677"/>
      <c r="DS7" s="677"/>
      <c r="DT7" s="677"/>
      <c r="DU7" s="692"/>
      <c r="DV7" s="410"/>
      <c r="DW7" s="430"/>
      <c r="DX7" s="430"/>
      <c r="DY7" s="430"/>
      <c r="DZ7" s="728"/>
      <c r="EA7" s="587"/>
    </row>
    <row r="8" spans="1:131" s="375" customFormat="1" ht="26.25" customHeight="1">
      <c r="A8" s="384">
        <v>2</v>
      </c>
      <c r="B8" s="411" t="s">
        <v>451</v>
      </c>
      <c r="C8" s="431"/>
      <c r="D8" s="431"/>
      <c r="E8" s="431"/>
      <c r="F8" s="431"/>
      <c r="G8" s="431"/>
      <c r="H8" s="431"/>
      <c r="I8" s="431"/>
      <c r="J8" s="431"/>
      <c r="K8" s="431"/>
      <c r="L8" s="431"/>
      <c r="M8" s="431"/>
      <c r="N8" s="431"/>
      <c r="O8" s="431"/>
      <c r="P8" s="443"/>
      <c r="Q8" s="449">
        <v>6</v>
      </c>
      <c r="R8" s="461"/>
      <c r="S8" s="461"/>
      <c r="T8" s="461"/>
      <c r="U8" s="461"/>
      <c r="V8" s="461">
        <v>5</v>
      </c>
      <c r="W8" s="461"/>
      <c r="X8" s="461"/>
      <c r="Y8" s="461"/>
      <c r="Z8" s="461"/>
      <c r="AA8" s="461">
        <v>1</v>
      </c>
      <c r="AB8" s="461"/>
      <c r="AC8" s="461"/>
      <c r="AD8" s="461"/>
      <c r="AE8" s="472"/>
      <c r="AF8" s="518">
        <v>1</v>
      </c>
      <c r="AG8" s="467"/>
      <c r="AH8" s="467"/>
      <c r="AI8" s="467"/>
      <c r="AJ8" s="536"/>
      <c r="AK8" s="471">
        <v>4</v>
      </c>
      <c r="AL8" s="461"/>
      <c r="AM8" s="461"/>
      <c r="AN8" s="461"/>
      <c r="AO8" s="461"/>
      <c r="AP8" s="461" t="s">
        <v>199</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t="s">
        <v>542</v>
      </c>
      <c r="BS8" s="411" t="s">
        <v>197</v>
      </c>
      <c r="BT8" s="431"/>
      <c r="BU8" s="431"/>
      <c r="BV8" s="431"/>
      <c r="BW8" s="431"/>
      <c r="BX8" s="431"/>
      <c r="BY8" s="431"/>
      <c r="BZ8" s="431"/>
      <c r="CA8" s="431"/>
      <c r="CB8" s="431"/>
      <c r="CC8" s="431"/>
      <c r="CD8" s="431"/>
      <c r="CE8" s="431"/>
      <c r="CF8" s="431"/>
      <c r="CG8" s="443"/>
      <c r="CH8" s="455">
        <v>0</v>
      </c>
      <c r="CI8" s="467"/>
      <c r="CJ8" s="467"/>
      <c r="CK8" s="467"/>
      <c r="CL8" s="693"/>
      <c r="CM8" s="455">
        <v>6</v>
      </c>
      <c r="CN8" s="467"/>
      <c r="CO8" s="467"/>
      <c r="CP8" s="467"/>
      <c r="CQ8" s="693"/>
      <c r="CR8" s="455">
        <v>5</v>
      </c>
      <c r="CS8" s="467"/>
      <c r="CT8" s="467"/>
      <c r="CU8" s="467"/>
      <c r="CV8" s="693"/>
      <c r="CW8" s="455" t="s">
        <v>199</v>
      </c>
      <c r="CX8" s="467"/>
      <c r="CY8" s="467"/>
      <c r="CZ8" s="467"/>
      <c r="DA8" s="693"/>
      <c r="DB8" s="455" t="s">
        <v>199</v>
      </c>
      <c r="DC8" s="467"/>
      <c r="DD8" s="467"/>
      <c r="DE8" s="467"/>
      <c r="DF8" s="693"/>
      <c r="DG8" s="455" t="s">
        <v>199</v>
      </c>
      <c r="DH8" s="467"/>
      <c r="DI8" s="467"/>
      <c r="DJ8" s="467"/>
      <c r="DK8" s="693"/>
      <c r="DL8" s="455" t="s">
        <v>199</v>
      </c>
      <c r="DM8" s="467"/>
      <c r="DN8" s="467"/>
      <c r="DO8" s="467"/>
      <c r="DP8" s="693"/>
      <c r="DQ8" s="455" t="s">
        <v>199</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452</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250</v>
      </c>
      <c r="B23" s="412" t="s">
        <v>303</v>
      </c>
      <c r="C23" s="432"/>
      <c r="D23" s="432"/>
      <c r="E23" s="432"/>
      <c r="F23" s="432"/>
      <c r="G23" s="432"/>
      <c r="H23" s="432"/>
      <c r="I23" s="432"/>
      <c r="J23" s="432"/>
      <c r="K23" s="432"/>
      <c r="L23" s="432"/>
      <c r="M23" s="432"/>
      <c r="N23" s="432"/>
      <c r="O23" s="432"/>
      <c r="P23" s="444"/>
      <c r="Q23" s="451">
        <v>14897</v>
      </c>
      <c r="R23" s="463"/>
      <c r="S23" s="463"/>
      <c r="T23" s="463"/>
      <c r="U23" s="463"/>
      <c r="V23" s="463">
        <v>14213</v>
      </c>
      <c r="W23" s="463"/>
      <c r="X23" s="463"/>
      <c r="Y23" s="463"/>
      <c r="Z23" s="463"/>
      <c r="AA23" s="463">
        <v>684</v>
      </c>
      <c r="AB23" s="463"/>
      <c r="AC23" s="463"/>
      <c r="AD23" s="463"/>
      <c r="AE23" s="505"/>
      <c r="AF23" s="519">
        <v>572</v>
      </c>
      <c r="AG23" s="463"/>
      <c r="AH23" s="463"/>
      <c r="AI23" s="463"/>
      <c r="AJ23" s="537"/>
      <c r="AK23" s="545"/>
      <c r="AL23" s="466"/>
      <c r="AM23" s="466"/>
      <c r="AN23" s="466"/>
      <c r="AO23" s="466"/>
      <c r="AP23" s="463">
        <v>9556</v>
      </c>
      <c r="AQ23" s="463"/>
      <c r="AR23" s="463"/>
      <c r="AS23" s="463"/>
      <c r="AT23" s="463"/>
      <c r="AU23" s="578"/>
      <c r="AV23" s="578"/>
      <c r="AW23" s="578"/>
      <c r="AX23" s="578"/>
      <c r="AY23" s="601"/>
      <c r="AZ23" s="606" t="s">
        <v>199</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387</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411</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435</v>
      </c>
      <c r="B26" s="408"/>
      <c r="C26" s="408"/>
      <c r="D26" s="408"/>
      <c r="E26" s="408"/>
      <c r="F26" s="408"/>
      <c r="G26" s="408"/>
      <c r="H26" s="408"/>
      <c r="I26" s="408"/>
      <c r="J26" s="408"/>
      <c r="K26" s="408"/>
      <c r="L26" s="408"/>
      <c r="M26" s="408"/>
      <c r="N26" s="408"/>
      <c r="O26" s="408"/>
      <c r="P26" s="440"/>
      <c r="Q26" s="446" t="s">
        <v>454</v>
      </c>
      <c r="R26" s="458"/>
      <c r="S26" s="458"/>
      <c r="T26" s="458"/>
      <c r="U26" s="469"/>
      <c r="V26" s="446" t="s">
        <v>455</v>
      </c>
      <c r="W26" s="458"/>
      <c r="X26" s="458"/>
      <c r="Y26" s="458"/>
      <c r="Z26" s="469"/>
      <c r="AA26" s="446" t="s">
        <v>456</v>
      </c>
      <c r="AB26" s="458"/>
      <c r="AC26" s="458"/>
      <c r="AD26" s="458"/>
      <c r="AE26" s="458"/>
      <c r="AF26" s="520" t="s">
        <v>246</v>
      </c>
      <c r="AG26" s="531"/>
      <c r="AH26" s="531"/>
      <c r="AI26" s="531"/>
      <c r="AJ26" s="538"/>
      <c r="AK26" s="458" t="s">
        <v>385</v>
      </c>
      <c r="AL26" s="458"/>
      <c r="AM26" s="458"/>
      <c r="AN26" s="458"/>
      <c r="AO26" s="469"/>
      <c r="AP26" s="446" t="s">
        <v>359</v>
      </c>
      <c r="AQ26" s="458"/>
      <c r="AR26" s="458"/>
      <c r="AS26" s="458"/>
      <c r="AT26" s="469"/>
      <c r="AU26" s="446" t="s">
        <v>457</v>
      </c>
      <c r="AV26" s="458"/>
      <c r="AW26" s="458"/>
      <c r="AX26" s="458"/>
      <c r="AY26" s="469"/>
      <c r="AZ26" s="446" t="s">
        <v>458</v>
      </c>
      <c r="BA26" s="458"/>
      <c r="BB26" s="458"/>
      <c r="BC26" s="458"/>
      <c r="BD26" s="469"/>
      <c r="BE26" s="446" t="s">
        <v>440</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459</v>
      </c>
      <c r="C28" s="430"/>
      <c r="D28" s="430"/>
      <c r="E28" s="430"/>
      <c r="F28" s="430"/>
      <c r="G28" s="430"/>
      <c r="H28" s="430"/>
      <c r="I28" s="430"/>
      <c r="J28" s="430"/>
      <c r="K28" s="430"/>
      <c r="L28" s="430"/>
      <c r="M28" s="430"/>
      <c r="N28" s="430"/>
      <c r="O28" s="430"/>
      <c r="P28" s="442"/>
      <c r="Q28" s="452">
        <v>2264</v>
      </c>
      <c r="R28" s="464"/>
      <c r="S28" s="464"/>
      <c r="T28" s="464"/>
      <c r="U28" s="464"/>
      <c r="V28" s="464">
        <v>2157</v>
      </c>
      <c r="W28" s="464"/>
      <c r="X28" s="464"/>
      <c r="Y28" s="464"/>
      <c r="Z28" s="464"/>
      <c r="AA28" s="464">
        <v>107</v>
      </c>
      <c r="AB28" s="464"/>
      <c r="AC28" s="464"/>
      <c r="AD28" s="464"/>
      <c r="AE28" s="506"/>
      <c r="AF28" s="522">
        <v>107</v>
      </c>
      <c r="AG28" s="464"/>
      <c r="AH28" s="464"/>
      <c r="AI28" s="464"/>
      <c r="AJ28" s="540"/>
      <c r="AK28" s="546">
        <v>136</v>
      </c>
      <c r="AL28" s="464"/>
      <c r="AM28" s="464"/>
      <c r="AN28" s="464"/>
      <c r="AO28" s="464"/>
      <c r="AP28" s="464" t="s">
        <v>199</v>
      </c>
      <c r="AQ28" s="464"/>
      <c r="AR28" s="464"/>
      <c r="AS28" s="464"/>
      <c r="AT28" s="464"/>
      <c r="AU28" s="464" t="s">
        <v>199</v>
      </c>
      <c r="AV28" s="464"/>
      <c r="AW28" s="464"/>
      <c r="AX28" s="464"/>
      <c r="AY28" s="464"/>
      <c r="AZ28" s="607" t="s">
        <v>199</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460</v>
      </c>
      <c r="C29" s="431"/>
      <c r="D29" s="431"/>
      <c r="E29" s="431"/>
      <c r="F29" s="431"/>
      <c r="G29" s="431"/>
      <c r="H29" s="431"/>
      <c r="I29" s="431"/>
      <c r="J29" s="431"/>
      <c r="K29" s="431"/>
      <c r="L29" s="431"/>
      <c r="M29" s="431"/>
      <c r="N29" s="431"/>
      <c r="O29" s="431"/>
      <c r="P29" s="443"/>
      <c r="Q29" s="449">
        <v>725</v>
      </c>
      <c r="R29" s="461"/>
      <c r="S29" s="461"/>
      <c r="T29" s="461"/>
      <c r="U29" s="461"/>
      <c r="V29" s="461">
        <v>723</v>
      </c>
      <c r="W29" s="461"/>
      <c r="X29" s="461"/>
      <c r="Y29" s="461"/>
      <c r="Z29" s="461"/>
      <c r="AA29" s="461">
        <v>2</v>
      </c>
      <c r="AB29" s="461"/>
      <c r="AC29" s="461"/>
      <c r="AD29" s="461"/>
      <c r="AE29" s="472"/>
      <c r="AF29" s="518">
        <v>2</v>
      </c>
      <c r="AG29" s="467"/>
      <c r="AH29" s="467"/>
      <c r="AI29" s="467"/>
      <c r="AJ29" s="536"/>
      <c r="AK29" s="471">
        <v>427</v>
      </c>
      <c r="AL29" s="461"/>
      <c r="AM29" s="461"/>
      <c r="AN29" s="461"/>
      <c r="AO29" s="461"/>
      <c r="AP29" s="461" t="s">
        <v>199</v>
      </c>
      <c r="AQ29" s="461"/>
      <c r="AR29" s="461"/>
      <c r="AS29" s="461"/>
      <c r="AT29" s="461"/>
      <c r="AU29" s="461" t="s">
        <v>199</v>
      </c>
      <c r="AV29" s="461"/>
      <c r="AW29" s="461"/>
      <c r="AX29" s="461"/>
      <c r="AY29" s="461"/>
      <c r="AZ29" s="608" t="s">
        <v>199</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461</v>
      </c>
      <c r="C30" s="431"/>
      <c r="D30" s="431"/>
      <c r="E30" s="431"/>
      <c r="F30" s="431"/>
      <c r="G30" s="431"/>
      <c r="H30" s="431"/>
      <c r="I30" s="431"/>
      <c r="J30" s="431"/>
      <c r="K30" s="431"/>
      <c r="L30" s="431"/>
      <c r="M30" s="431"/>
      <c r="N30" s="431"/>
      <c r="O30" s="431"/>
      <c r="P30" s="443"/>
      <c r="Q30" s="449">
        <v>492</v>
      </c>
      <c r="R30" s="461"/>
      <c r="S30" s="461"/>
      <c r="T30" s="461"/>
      <c r="U30" s="461"/>
      <c r="V30" s="461">
        <v>418</v>
      </c>
      <c r="W30" s="461"/>
      <c r="X30" s="461"/>
      <c r="Y30" s="461"/>
      <c r="Z30" s="461"/>
      <c r="AA30" s="461">
        <v>74</v>
      </c>
      <c r="AB30" s="461"/>
      <c r="AC30" s="461"/>
      <c r="AD30" s="461"/>
      <c r="AE30" s="472"/>
      <c r="AF30" s="518">
        <v>347</v>
      </c>
      <c r="AG30" s="467"/>
      <c r="AH30" s="467"/>
      <c r="AI30" s="467"/>
      <c r="AJ30" s="536"/>
      <c r="AK30" s="471">
        <v>39</v>
      </c>
      <c r="AL30" s="461"/>
      <c r="AM30" s="461"/>
      <c r="AN30" s="461"/>
      <c r="AO30" s="461"/>
      <c r="AP30" s="461">
        <v>1751</v>
      </c>
      <c r="AQ30" s="461"/>
      <c r="AR30" s="461"/>
      <c r="AS30" s="461"/>
      <c r="AT30" s="461"/>
      <c r="AU30" s="461">
        <v>116</v>
      </c>
      <c r="AV30" s="461"/>
      <c r="AW30" s="461"/>
      <c r="AX30" s="461"/>
      <c r="AY30" s="461"/>
      <c r="AZ30" s="608" t="s">
        <v>199</v>
      </c>
      <c r="BA30" s="608"/>
      <c r="BB30" s="608"/>
      <c r="BC30" s="608"/>
      <c r="BD30" s="608"/>
      <c r="BE30" s="576" t="s">
        <v>463</v>
      </c>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464</v>
      </c>
      <c r="C31" s="431"/>
      <c r="D31" s="431"/>
      <c r="E31" s="431"/>
      <c r="F31" s="431"/>
      <c r="G31" s="431"/>
      <c r="H31" s="431"/>
      <c r="I31" s="431"/>
      <c r="J31" s="431"/>
      <c r="K31" s="431"/>
      <c r="L31" s="431"/>
      <c r="M31" s="431"/>
      <c r="N31" s="431"/>
      <c r="O31" s="431"/>
      <c r="P31" s="443"/>
      <c r="Q31" s="449">
        <v>295</v>
      </c>
      <c r="R31" s="461"/>
      <c r="S31" s="461"/>
      <c r="T31" s="461"/>
      <c r="U31" s="461"/>
      <c r="V31" s="461">
        <v>290</v>
      </c>
      <c r="W31" s="461"/>
      <c r="X31" s="461"/>
      <c r="Y31" s="461"/>
      <c r="Z31" s="461"/>
      <c r="AA31" s="461">
        <v>5</v>
      </c>
      <c r="AB31" s="461"/>
      <c r="AC31" s="461"/>
      <c r="AD31" s="461"/>
      <c r="AE31" s="472"/>
      <c r="AF31" s="518">
        <v>5</v>
      </c>
      <c r="AG31" s="467"/>
      <c r="AH31" s="467"/>
      <c r="AI31" s="467"/>
      <c r="AJ31" s="536"/>
      <c r="AK31" s="471">
        <v>254</v>
      </c>
      <c r="AL31" s="461"/>
      <c r="AM31" s="461"/>
      <c r="AN31" s="461"/>
      <c r="AO31" s="461"/>
      <c r="AP31" s="461">
        <v>1304</v>
      </c>
      <c r="AQ31" s="461"/>
      <c r="AR31" s="461"/>
      <c r="AS31" s="461"/>
      <c r="AT31" s="461"/>
      <c r="AU31" s="461">
        <v>1304</v>
      </c>
      <c r="AV31" s="461"/>
      <c r="AW31" s="461"/>
      <c r="AX31" s="461"/>
      <c r="AY31" s="461"/>
      <c r="AZ31" s="608" t="s">
        <v>199</v>
      </c>
      <c r="BA31" s="608"/>
      <c r="BB31" s="608"/>
      <c r="BC31" s="608"/>
      <c r="BD31" s="608"/>
      <c r="BE31" s="576" t="s">
        <v>24</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462</v>
      </c>
      <c r="C32" s="431"/>
      <c r="D32" s="431"/>
      <c r="E32" s="431"/>
      <c r="F32" s="431"/>
      <c r="G32" s="431"/>
      <c r="H32" s="431"/>
      <c r="I32" s="431"/>
      <c r="J32" s="431"/>
      <c r="K32" s="431"/>
      <c r="L32" s="431"/>
      <c r="M32" s="431"/>
      <c r="N32" s="431"/>
      <c r="O32" s="431"/>
      <c r="P32" s="443"/>
      <c r="Q32" s="449">
        <v>13</v>
      </c>
      <c r="R32" s="461"/>
      <c r="S32" s="461"/>
      <c r="T32" s="461"/>
      <c r="U32" s="461"/>
      <c r="V32" s="461">
        <v>11</v>
      </c>
      <c r="W32" s="461"/>
      <c r="X32" s="461"/>
      <c r="Y32" s="461"/>
      <c r="Z32" s="461"/>
      <c r="AA32" s="461">
        <v>2</v>
      </c>
      <c r="AB32" s="461"/>
      <c r="AC32" s="461"/>
      <c r="AD32" s="461"/>
      <c r="AE32" s="472"/>
      <c r="AF32" s="518">
        <v>2</v>
      </c>
      <c r="AG32" s="467"/>
      <c r="AH32" s="467"/>
      <c r="AI32" s="467"/>
      <c r="AJ32" s="536"/>
      <c r="AK32" s="471">
        <v>4</v>
      </c>
      <c r="AL32" s="461"/>
      <c r="AM32" s="461"/>
      <c r="AN32" s="461"/>
      <c r="AO32" s="461"/>
      <c r="AP32" s="461">
        <v>5</v>
      </c>
      <c r="AQ32" s="461"/>
      <c r="AR32" s="461"/>
      <c r="AS32" s="461"/>
      <c r="AT32" s="461"/>
      <c r="AU32" s="461">
        <v>5</v>
      </c>
      <c r="AV32" s="461"/>
      <c r="AW32" s="461"/>
      <c r="AX32" s="461"/>
      <c r="AY32" s="461"/>
      <c r="AZ32" s="608" t="s">
        <v>199</v>
      </c>
      <c r="BA32" s="608"/>
      <c r="BB32" s="608"/>
      <c r="BC32" s="608"/>
      <c r="BD32" s="608"/>
      <c r="BE32" s="576" t="s">
        <v>24</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466</v>
      </c>
      <c r="C33" s="431"/>
      <c r="D33" s="431"/>
      <c r="E33" s="431"/>
      <c r="F33" s="431"/>
      <c r="G33" s="431"/>
      <c r="H33" s="431"/>
      <c r="I33" s="431"/>
      <c r="J33" s="431"/>
      <c r="K33" s="431"/>
      <c r="L33" s="431"/>
      <c r="M33" s="431"/>
      <c r="N33" s="431"/>
      <c r="O33" s="431"/>
      <c r="P33" s="443"/>
      <c r="Q33" s="449">
        <v>84</v>
      </c>
      <c r="R33" s="461"/>
      <c r="S33" s="461"/>
      <c r="T33" s="461"/>
      <c r="U33" s="461"/>
      <c r="V33" s="461">
        <v>77</v>
      </c>
      <c r="W33" s="461"/>
      <c r="X33" s="461"/>
      <c r="Y33" s="461"/>
      <c r="Z33" s="461"/>
      <c r="AA33" s="461">
        <v>7</v>
      </c>
      <c r="AB33" s="461"/>
      <c r="AC33" s="461"/>
      <c r="AD33" s="461"/>
      <c r="AE33" s="472"/>
      <c r="AF33" s="518">
        <v>64</v>
      </c>
      <c r="AG33" s="467"/>
      <c r="AH33" s="467"/>
      <c r="AI33" s="467"/>
      <c r="AJ33" s="536"/>
      <c r="AK33" s="471">
        <v>3</v>
      </c>
      <c r="AL33" s="461"/>
      <c r="AM33" s="461"/>
      <c r="AN33" s="461"/>
      <c r="AO33" s="461"/>
      <c r="AP33" s="461" t="s">
        <v>199</v>
      </c>
      <c r="AQ33" s="461"/>
      <c r="AR33" s="461"/>
      <c r="AS33" s="461"/>
      <c r="AT33" s="461"/>
      <c r="AU33" s="461" t="s">
        <v>199</v>
      </c>
      <c r="AV33" s="461"/>
      <c r="AW33" s="461"/>
      <c r="AX33" s="461"/>
      <c r="AY33" s="461"/>
      <c r="AZ33" s="608" t="s">
        <v>199</v>
      </c>
      <c r="BA33" s="608"/>
      <c r="BB33" s="608"/>
      <c r="BC33" s="608"/>
      <c r="BD33" s="608"/>
      <c r="BE33" s="576" t="s">
        <v>24</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467</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250</v>
      </c>
      <c r="B63" s="412" t="s">
        <v>374</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529</v>
      </c>
      <c r="AG63" s="463"/>
      <c r="AH63" s="463"/>
      <c r="AI63" s="463"/>
      <c r="AJ63" s="537"/>
      <c r="AK63" s="545"/>
      <c r="AL63" s="466"/>
      <c r="AM63" s="466"/>
      <c r="AN63" s="466"/>
      <c r="AO63" s="466"/>
      <c r="AP63" s="463">
        <v>3060</v>
      </c>
      <c r="AQ63" s="463"/>
      <c r="AR63" s="463"/>
      <c r="AS63" s="463"/>
      <c r="AT63" s="463"/>
      <c r="AU63" s="463">
        <v>1425</v>
      </c>
      <c r="AV63" s="463"/>
      <c r="AW63" s="463"/>
      <c r="AX63" s="463"/>
      <c r="AY63" s="463"/>
      <c r="AZ63" s="610"/>
      <c r="BA63" s="610"/>
      <c r="BB63" s="610"/>
      <c r="BC63" s="610"/>
      <c r="BD63" s="610"/>
      <c r="BE63" s="578"/>
      <c r="BF63" s="578"/>
      <c r="BG63" s="578"/>
      <c r="BH63" s="578"/>
      <c r="BI63" s="601"/>
      <c r="BJ63" s="606" t="s">
        <v>199</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450</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445</v>
      </c>
      <c r="B66" s="408"/>
      <c r="C66" s="408"/>
      <c r="D66" s="408"/>
      <c r="E66" s="408"/>
      <c r="F66" s="408"/>
      <c r="G66" s="408"/>
      <c r="H66" s="408"/>
      <c r="I66" s="408"/>
      <c r="J66" s="408"/>
      <c r="K66" s="408"/>
      <c r="L66" s="408"/>
      <c r="M66" s="408"/>
      <c r="N66" s="408"/>
      <c r="O66" s="408"/>
      <c r="P66" s="440"/>
      <c r="Q66" s="446" t="s">
        <v>454</v>
      </c>
      <c r="R66" s="458"/>
      <c r="S66" s="458"/>
      <c r="T66" s="458"/>
      <c r="U66" s="469"/>
      <c r="V66" s="446" t="s">
        <v>455</v>
      </c>
      <c r="W66" s="458"/>
      <c r="X66" s="458"/>
      <c r="Y66" s="458"/>
      <c r="Z66" s="469"/>
      <c r="AA66" s="446" t="s">
        <v>456</v>
      </c>
      <c r="AB66" s="458"/>
      <c r="AC66" s="458"/>
      <c r="AD66" s="458"/>
      <c r="AE66" s="469"/>
      <c r="AF66" s="523" t="s">
        <v>246</v>
      </c>
      <c r="AG66" s="531"/>
      <c r="AH66" s="531"/>
      <c r="AI66" s="531"/>
      <c r="AJ66" s="541"/>
      <c r="AK66" s="446" t="s">
        <v>385</v>
      </c>
      <c r="AL66" s="408"/>
      <c r="AM66" s="408"/>
      <c r="AN66" s="408"/>
      <c r="AO66" s="440"/>
      <c r="AP66" s="446" t="s">
        <v>359</v>
      </c>
      <c r="AQ66" s="458"/>
      <c r="AR66" s="458"/>
      <c r="AS66" s="458"/>
      <c r="AT66" s="469"/>
      <c r="AU66" s="446" t="s">
        <v>468</v>
      </c>
      <c r="AV66" s="458"/>
      <c r="AW66" s="458"/>
      <c r="AX66" s="458"/>
      <c r="AY66" s="469"/>
      <c r="AZ66" s="446" t="s">
        <v>440</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216</v>
      </c>
      <c r="C68" s="430"/>
      <c r="D68" s="430"/>
      <c r="E68" s="430"/>
      <c r="F68" s="430"/>
      <c r="G68" s="430"/>
      <c r="H68" s="430"/>
      <c r="I68" s="430"/>
      <c r="J68" s="430"/>
      <c r="K68" s="430"/>
      <c r="L68" s="430"/>
      <c r="M68" s="430"/>
      <c r="N68" s="430"/>
      <c r="O68" s="430"/>
      <c r="P68" s="442"/>
      <c r="Q68" s="448">
        <v>4231</v>
      </c>
      <c r="R68" s="460"/>
      <c r="S68" s="460"/>
      <c r="T68" s="460"/>
      <c r="U68" s="460"/>
      <c r="V68" s="460">
        <v>3578</v>
      </c>
      <c r="W68" s="460"/>
      <c r="X68" s="460"/>
      <c r="Y68" s="460"/>
      <c r="Z68" s="460"/>
      <c r="AA68" s="460">
        <v>653</v>
      </c>
      <c r="AB68" s="460"/>
      <c r="AC68" s="460"/>
      <c r="AD68" s="460"/>
      <c r="AE68" s="460"/>
      <c r="AF68" s="460">
        <v>597</v>
      </c>
      <c r="AG68" s="460"/>
      <c r="AH68" s="460"/>
      <c r="AI68" s="460"/>
      <c r="AJ68" s="460"/>
      <c r="AK68" s="460">
        <v>359</v>
      </c>
      <c r="AL68" s="460"/>
      <c r="AM68" s="460"/>
      <c r="AN68" s="460"/>
      <c r="AO68" s="460"/>
      <c r="AP68" s="460">
        <v>648</v>
      </c>
      <c r="AQ68" s="460"/>
      <c r="AR68" s="460"/>
      <c r="AS68" s="460"/>
      <c r="AT68" s="460"/>
      <c r="AU68" s="460">
        <v>91</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506</v>
      </c>
      <c r="C69" s="431"/>
      <c r="D69" s="431"/>
      <c r="E69" s="431"/>
      <c r="F69" s="431"/>
      <c r="G69" s="431"/>
      <c r="H69" s="431"/>
      <c r="I69" s="431"/>
      <c r="J69" s="431"/>
      <c r="K69" s="431"/>
      <c r="L69" s="431"/>
      <c r="M69" s="431"/>
      <c r="N69" s="431"/>
      <c r="O69" s="431"/>
      <c r="P69" s="443"/>
      <c r="Q69" s="449">
        <v>240</v>
      </c>
      <c r="R69" s="461"/>
      <c r="S69" s="461"/>
      <c r="T69" s="461"/>
      <c r="U69" s="461"/>
      <c r="V69" s="461">
        <v>195</v>
      </c>
      <c r="W69" s="461"/>
      <c r="X69" s="461"/>
      <c r="Y69" s="461"/>
      <c r="Z69" s="461"/>
      <c r="AA69" s="461">
        <v>45</v>
      </c>
      <c r="AB69" s="461"/>
      <c r="AC69" s="461"/>
      <c r="AD69" s="461"/>
      <c r="AE69" s="461"/>
      <c r="AF69" s="461">
        <v>33</v>
      </c>
      <c r="AG69" s="461"/>
      <c r="AH69" s="461"/>
      <c r="AI69" s="461"/>
      <c r="AJ69" s="461"/>
      <c r="AK69" s="461">
        <v>10</v>
      </c>
      <c r="AL69" s="461"/>
      <c r="AM69" s="461"/>
      <c r="AN69" s="461"/>
      <c r="AO69" s="461"/>
      <c r="AP69" s="461" t="s">
        <v>199</v>
      </c>
      <c r="AQ69" s="461"/>
      <c r="AR69" s="461"/>
      <c r="AS69" s="461"/>
      <c r="AT69" s="461"/>
      <c r="AU69" s="461" t="s">
        <v>199</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543</v>
      </c>
      <c r="C70" s="431"/>
      <c r="D70" s="431"/>
      <c r="E70" s="431"/>
      <c r="F70" s="431"/>
      <c r="G70" s="431"/>
      <c r="H70" s="431"/>
      <c r="I70" s="431"/>
      <c r="J70" s="431"/>
      <c r="K70" s="431"/>
      <c r="L70" s="431"/>
      <c r="M70" s="431"/>
      <c r="N70" s="431"/>
      <c r="O70" s="431"/>
      <c r="P70" s="443"/>
      <c r="Q70" s="449">
        <v>2114</v>
      </c>
      <c r="R70" s="461"/>
      <c r="S70" s="461"/>
      <c r="T70" s="461"/>
      <c r="U70" s="461"/>
      <c r="V70" s="461">
        <v>2096</v>
      </c>
      <c r="W70" s="461"/>
      <c r="X70" s="461"/>
      <c r="Y70" s="461"/>
      <c r="Z70" s="461"/>
      <c r="AA70" s="461">
        <v>18</v>
      </c>
      <c r="AB70" s="461"/>
      <c r="AC70" s="461"/>
      <c r="AD70" s="461"/>
      <c r="AE70" s="461"/>
      <c r="AF70" s="461">
        <v>18</v>
      </c>
      <c r="AG70" s="461"/>
      <c r="AH70" s="461"/>
      <c r="AI70" s="461"/>
      <c r="AJ70" s="461"/>
      <c r="AK70" s="461" t="s">
        <v>199</v>
      </c>
      <c r="AL70" s="461"/>
      <c r="AM70" s="461"/>
      <c r="AN70" s="461"/>
      <c r="AO70" s="461"/>
      <c r="AP70" s="461">
        <v>225</v>
      </c>
      <c r="AQ70" s="461"/>
      <c r="AR70" s="461"/>
      <c r="AS70" s="461"/>
      <c r="AT70" s="461"/>
      <c r="AU70" s="461">
        <v>91</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298</v>
      </c>
      <c r="C71" s="431"/>
      <c r="D71" s="431"/>
      <c r="E71" s="431"/>
      <c r="F71" s="431"/>
      <c r="G71" s="431"/>
      <c r="H71" s="431"/>
      <c r="I71" s="431"/>
      <c r="J71" s="431"/>
      <c r="K71" s="431"/>
      <c r="L71" s="431"/>
      <c r="M71" s="431"/>
      <c r="N71" s="431"/>
      <c r="O71" s="431"/>
      <c r="P71" s="443"/>
      <c r="Q71" s="449">
        <v>6028</v>
      </c>
      <c r="R71" s="461"/>
      <c r="S71" s="461"/>
      <c r="T71" s="461"/>
      <c r="U71" s="461"/>
      <c r="V71" s="461">
        <v>5566</v>
      </c>
      <c r="W71" s="461"/>
      <c r="X71" s="461"/>
      <c r="Y71" s="461"/>
      <c r="Z71" s="461"/>
      <c r="AA71" s="461">
        <v>462</v>
      </c>
      <c r="AB71" s="461"/>
      <c r="AC71" s="461"/>
      <c r="AD71" s="461"/>
      <c r="AE71" s="461"/>
      <c r="AF71" s="461">
        <v>462</v>
      </c>
      <c r="AG71" s="461"/>
      <c r="AH71" s="461"/>
      <c r="AI71" s="461"/>
      <c r="AJ71" s="461"/>
      <c r="AK71" s="461" t="s">
        <v>199</v>
      </c>
      <c r="AL71" s="461"/>
      <c r="AM71" s="461"/>
      <c r="AN71" s="461"/>
      <c r="AO71" s="461"/>
      <c r="AP71" s="461" t="s">
        <v>199</v>
      </c>
      <c r="AQ71" s="461"/>
      <c r="AR71" s="461"/>
      <c r="AS71" s="461"/>
      <c r="AT71" s="461"/>
      <c r="AU71" s="461" t="s">
        <v>199</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544</v>
      </c>
      <c r="C72" s="431"/>
      <c r="D72" s="431"/>
      <c r="E72" s="431"/>
      <c r="F72" s="431"/>
      <c r="G72" s="431"/>
      <c r="H72" s="431"/>
      <c r="I72" s="431"/>
      <c r="J72" s="431"/>
      <c r="K72" s="431"/>
      <c r="L72" s="431"/>
      <c r="M72" s="431"/>
      <c r="N72" s="431"/>
      <c r="O72" s="431"/>
      <c r="P72" s="443"/>
      <c r="Q72" s="449"/>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243</v>
      </c>
      <c r="C73" s="431"/>
      <c r="D73" s="431"/>
      <c r="E73" s="431"/>
      <c r="F73" s="431"/>
      <c r="G73" s="431"/>
      <c r="H73" s="431"/>
      <c r="I73" s="431"/>
      <c r="J73" s="431"/>
      <c r="K73" s="431"/>
      <c r="L73" s="431"/>
      <c r="M73" s="431"/>
      <c r="N73" s="431"/>
      <c r="O73" s="431"/>
      <c r="P73" s="443"/>
      <c r="Q73" s="449">
        <v>156</v>
      </c>
      <c r="R73" s="461"/>
      <c r="S73" s="461"/>
      <c r="T73" s="461"/>
      <c r="U73" s="461"/>
      <c r="V73" s="461">
        <v>149</v>
      </c>
      <c r="W73" s="461"/>
      <c r="X73" s="461"/>
      <c r="Y73" s="461"/>
      <c r="Z73" s="461"/>
      <c r="AA73" s="461">
        <v>7</v>
      </c>
      <c r="AB73" s="461"/>
      <c r="AC73" s="461"/>
      <c r="AD73" s="461"/>
      <c r="AE73" s="461"/>
      <c r="AF73" s="461">
        <v>7</v>
      </c>
      <c r="AG73" s="461"/>
      <c r="AH73" s="461"/>
      <c r="AI73" s="461"/>
      <c r="AJ73" s="461"/>
      <c r="AK73" s="461" t="s">
        <v>199</v>
      </c>
      <c r="AL73" s="461"/>
      <c r="AM73" s="461"/>
      <c r="AN73" s="461"/>
      <c r="AO73" s="461"/>
      <c r="AP73" s="461" t="s">
        <v>199</v>
      </c>
      <c r="AQ73" s="461"/>
      <c r="AR73" s="461"/>
      <c r="AS73" s="461"/>
      <c r="AT73" s="461"/>
      <c r="AU73" s="461" t="s">
        <v>199</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545</v>
      </c>
      <c r="C74" s="431"/>
      <c r="D74" s="431"/>
      <c r="E74" s="431"/>
      <c r="F74" s="431"/>
      <c r="G74" s="431"/>
      <c r="H74" s="431"/>
      <c r="I74" s="431"/>
      <c r="J74" s="431"/>
      <c r="K74" s="431"/>
      <c r="L74" s="431"/>
      <c r="M74" s="431"/>
      <c r="N74" s="431"/>
      <c r="O74" s="431"/>
      <c r="P74" s="443"/>
      <c r="Q74" s="449">
        <v>167385</v>
      </c>
      <c r="R74" s="461"/>
      <c r="S74" s="461"/>
      <c r="T74" s="461"/>
      <c r="U74" s="461"/>
      <c r="V74" s="461">
        <v>167385</v>
      </c>
      <c r="W74" s="461"/>
      <c r="X74" s="461"/>
      <c r="Y74" s="461"/>
      <c r="Z74" s="461"/>
      <c r="AA74" s="461" t="s">
        <v>199</v>
      </c>
      <c r="AB74" s="461"/>
      <c r="AC74" s="461"/>
      <c r="AD74" s="461"/>
      <c r="AE74" s="461"/>
      <c r="AF74" s="461" t="s">
        <v>199</v>
      </c>
      <c r="AG74" s="461"/>
      <c r="AH74" s="461"/>
      <c r="AI74" s="461"/>
      <c r="AJ74" s="461"/>
      <c r="AK74" s="461">
        <v>181</v>
      </c>
      <c r="AL74" s="461"/>
      <c r="AM74" s="461"/>
      <c r="AN74" s="461"/>
      <c r="AO74" s="461"/>
      <c r="AP74" s="461" t="s">
        <v>199</v>
      </c>
      <c r="AQ74" s="461"/>
      <c r="AR74" s="461"/>
      <c r="AS74" s="461"/>
      <c r="AT74" s="461"/>
      <c r="AU74" s="461" t="s">
        <v>199</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546</v>
      </c>
      <c r="C75" s="431"/>
      <c r="D75" s="431"/>
      <c r="E75" s="431"/>
      <c r="F75" s="431"/>
      <c r="G75" s="431"/>
      <c r="H75" s="431"/>
      <c r="I75" s="431"/>
      <c r="J75" s="431"/>
      <c r="K75" s="431"/>
      <c r="L75" s="431"/>
      <c r="M75" s="431"/>
      <c r="N75" s="431"/>
      <c r="O75" s="431"/>
      <c r="P75" s="443"/>
      <c r="Q75" s="455">
        <v>1</v>
      </c>
      <c r="R75" s="467"/>
      <c r="S75" s="467"/>
      <c r="T75" s="467"/>
      <c r="U75" s="471"/>
      <c r="V75" s="472">
        <v>0</v>
      </c>
      <c r="W75" s="467"/>
      <c r="X75" s="467"/>
      <c r="Y75" s="467"/>
      <c r="Z75" s="471"/>
      <c r="AA75" s="472">
        <v>1</v>
      </c>
      <c r="AB75" s="467"/>
      <c r="AC75" s="467"/>
      <c r="AD75" s="467"/>
      <c r="AE75" s="471"/>
      <c r="AF75" s="472">
        <v>1</v>
      </c>
      <c r="AG75" s="467"/>
      <c r="AH75" s="467"/>
      <c r="AI75" s="467"/>
      <c r="AJ75" s="471"/>
      <c r="AK75" s="472" t="s">
        <v>199</v>
      </c>
      <c r="AL75" s="467"/>
      <c r="AM75" s="467"/>
      <c r="AN75" s="467"/>
      <c r="AO75" s="471"/>
      <c r="AP75" s="472" t="s">
        <v>199</v>
      </c>
      <c r="AQ75" s="467"/>
      <c r="AR75" s="467"/>
      <c r="AS75" s="467"/>
      <c r="AT75" s="471"/>
      <c r="AU75" s="472" t="s">
        <v>199</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176</v>
      </c>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243</v>
      </c>
      <c r="C77" s="431"/>
      <c r="D77" s="431"/>
      <c r="E77" s="431"/>
      <c r="F77" s="431"/>
      <c r="G77" s="431"/>
      <c r="H77" s="431"/>
      <c r="I77" s="431"/>
      <c r="J77" s="431"/>
      <c r="K77" s="431"/>
      <c r="L77" s="431"/>
      <c r="M77" s="431"/>
      <c r="N77" s="431"/>
      <c r="O77" s="431"/>
      <c r="P77" s="443"/>
      <c r="Q77" s="455">
        <v>49</v>
      </c>
      <c r="R77" s="467"/>
      <c r="S77" s="467"/>
      <c r="T77" s="467"/>
      <c r="U77" s="471"/>
      <c r="V77" s="472">
        <v>44</v>
      </c>
      <c r="W77" s="467"/>
      <c r="X77" s="467"/>
      <c r="Y77" s="467"/>
      <c r="Z77" s="471"/>
      <c r="AA77" s="472">
        <v>5</v>
      </c>
      <c r="AB77" s="467"/>
      <c r="AC77" s="467"/>
      <c r="AD77" s="467"/>
      <c r="AE77" s="471"/>
      <c r="AF77" s="472">
        <v>5</v>
      </c>
      <c r="AG77" s="467"/>
      <c r="AH77" s="467"/>
      <c r="AI77" s="467"/>
      <c r="AJ77" s="471"/>
      <c r="AK77" s="472" t="s">
        <v>199</v>
      </c>
      <c r="AL77" s="467"/>
      <c r="AM77" s="467"/>
      <c r="AN77" s="467"/>
      <c r="AO77" s="471"/>
      <c r="AP77" s="472" t="s">
        <v>199</v>
      </c>
      <c r="AQ77" s="467"/>
      <c r="AR77" s="467"/>
      <c r="AS77" s="467"/>
      <c r="AT77" s="471"/>
      <c r="AU77" s="472" t="s">
        <v>199</v>
      </c>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t="s">
        <v>429</v>
      </c>
      <c r="C78" s="431"/>
      <c r="D78" s="431"/>
      <c r="E78" s="431"/>
      <c r="F78" s="431"/>
      <c r="G78" s="431"/>
      <c r="H78" s="431"/>
      <c r="I78" s="431"/>
      <c r="J78" s="431"/>
      <c r="K78" s="431"/>
      <c r="L78" s="431"/>
      <c r="M78" s="431"/>
      <c r="N78" s="431"/>
      <c r="O78" s="431"/>
      <c r="P78" s="443"/>
      <c r="Q78" s="449">
        <v>6129</v>
      </c>
      <c r="R78" s="461"/>
      <c r="S78" s="461"/>
      <c r="T78" s="461"/>
      <c r="U78" s="461"/>
      <c r="V78" s="461">
        <v>5717</v>
      </c>
      <c r="W78" s="461"/>
      <c r="X78" s="461"/>
      <c r="Y78" s="461"/>
      <c r="Z78" s="461"/>
      <c r="AA78" s="461">
        <v>412</v>
      </c>
      <c r="AB78" s="461"/>
      <c r="AC78" s="461"/>
      <c r="AD78" s="461"/>
      <c r="AE78" s="461"/>
      <c r="AF78" s="461">
        <v>412</v>
      </c>
      <c r="AG78" s="461"/>
      <c r="AH78" s="461"/>
      <c r="AI78" s="461"/>
      <c r="AJ78" s="461"/>
      <c r="AK78" s="472" t="s">
        <v>199</v>
      </c>
      <c r="AL78" s="467"/>
      <c r="AM78" s="467"/>
      <c r="AN78" s="467"/>
      <c r="AO78" s="471"/>
      <c r="AP78" s="472" t="s">
        <v>199</v>
      </c>
      <c r="AQ78" s="467"/>
      <c r="AR78" s="467"/>
      <c r="AS78" s="467"/>
      <c r="AT78" s="471"/>
      <c r="AU78" s="472" t="s">
        <v>199</v>
      </c>
      <c r="AV78" s="467"/>
      <c r="AW78" s="467"/>
      <c r="AX78" s="467"/>
      <c r="AY78" s="47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t="s">
        <v>547</v>
      </c>
      <c r="C79" s="431"/>
      <c r="D79" s="431"/>
      <c r="E79" s="431"/>
      <c r="F79" s="431"/>
      <c r="G79" s="431"/>
      <c r="H79" s="431"/>
      <c r="I79" s="431"/>
      <c r="J79" s="431"/>
      <c r="K79" s="431"/>
      <c r="L79" s="431"/>
      <c r="M79" s="431"/>
      <c r="N79" s="431"/>
      <c r="O79" s="431"/>
      <c r="P79" s="443"/>
      <c r="Q79" s="449">
        <v>106</v>
      </c>
      <c r="R79" s="461"/>
      <c r="S79" s="461"/>
      <c r="T79" s="461"/>
      <c r="U79" s="461"/>
      <c r="V79" s="461">
        <v>72</v>
      </c>
      <c r="W79" s="461"/>
      <c r="X79" s="461"/>
      <c r="Y79" s="461"/>
      <c r="Z79" s="461"/>
      <c r="AA79" s="461">
        <v>34</v>
      </c>
      <c r="AB79" s="461"/>
      <c r="AC79" s="461"/>
      <c r="AD79" s="461"/>
      <c r="AE79" s="461"/>
      <c r="AF79" s="461">
        <v>34</v>
      </c>
      <c r="AG79" s="461"/>
      <c r="AH79" s="461"/>
      <c r="AI79" s="461"/>
      <c r="AJ79" s="461"/>
      <c r="AK79" s="472" t="s">
        <v>199</v>
      </c>
      <c r="AL79" s="467"/>
      <c r="AM79" s="467"/>
      <c r="AN79" s="467"/>
      <c r="AO79" s="471"/>
      <c r="AP79" s="472" t="s">
        <v>199</v>
      </c>
      <c r="AQ79" s="467"/>
      <c r="AR79" s="467"/>
      <c r="AS79" s="467"/>
      <c r="AT79" s="471"/>
      <c r="AU79" s="472" t="s">
        <v>199</v>
      </c>
      <c r="AV79" s="467"/>
      <c r="AW79" s="467"/>
      <c r="AX79" s="467"/>
      <c r="AY79" s="47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t="s">
        <v>548</v>
      </c>
      <c r="C80" s="431"/>
      <c r="D80" s="431"/>
      <c r="E80" s="431"/>
      <c r="F80" s="431"/>
      <c r="G80" s="431"/>
      <c r="H80" s="431"/>
      <c r="I80" s="431"/>
      <c r="J80" s="431"/>
      <c r="K80" s="431"/>
      <c r="L80" s="431"/>
      <c r="M80" s="431"/>
      <c r="N80" s="431"/>
      <c r="O80" s="431"/>
      <c r="P80" s="443"/>
      <c r="Q80" s="449">
        <v>2280</v>
      </c>
      <c r="R80" s="461"/>
      <c r="S80" s="461"/>
      <c r="T80" s="461"/>
      <c r="U80" s="461"/>
      <c r="V80" s="461">
        <v>1827</v>
      </c>
      <c r="W80" s="461"/>
      <c r="X80" s="461"/>
      <c r="Y80" s="461"/>
      <c r="Z80" s="461"/>
      <c r="AA80" s="461">
        <v>453</v>
      </c>
      <c r="AB80" s="461"/>
      <c r="AC80" s="461"/>
      <c r="AD80" s="461"/>
      <c r="AE80" s="461"/>
      <c r="AF80" s="461">
        <v>373</v>
      </c>
      <c r="AG80" s="461"/>
      <c r="AH80" s="461"/>
      <c r="AI80" s="461"/>
      <c r="AJ80" s="461"/>
      <c r="AK80" s="461" t="s">
        <v>199</v>
      </c>
      <c r="AL80" s="461"/>
      <c r="AM80" s="461"/>
      <c r="AN80" s="461"/>
      <c r="AO80" s="461"/>
      <c r="AP80" s="461">
        <v>17580</v>
      </c>
      <c r="AQ80" s="461"/>
      <c r="AR80" s="461"/>
      <c r="AS80" s="461"/>
      <c r="AT80" s="461"/>
      <c r="AU80" s="461">
        <v>10777</v>
      </c>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t="s">
        <v>549</v>
      </c>
      <c r="C81" s="431"/>
      <c r="D81" s="431"/>
      <c r="E81" s="431"/>
      <c r="F81" s="431"/>
      <c r="G81" s="431"/>
      <c r="H81" s="431"/>
      <c r="I81" s="431"/>
      <c r="J81" s="431"/>
      <c r="K81" s="431"/>
      <c r="L81" s="431"/>
      <c r="M81" s="431"/>
      <c r="N81" s="431"/>
      <c r="O81" s="431"/>
      <c r="P81" s="443"/>
      <c r="Q81" s="449">
        <v>4</v>
      </c>
      <c r="R81" s="461"/>
      <c r="S81" s="461"/>
      <c r="T81" s="461"/>
      <c r="U81" s="461"/>
      <c r="V81" s="461">
        <v>3</v>
      </c>
      <c r="W81" s="461"/>
      <c r="X81" s="461"/>
      <c r="Y81" s="461"/>
      <c r="Z81" s="461"/>
      <c r="AA81" s="461">
        <v>1</v>
      </c>
      <c r="AB81" s="461"/>
      <c r="AC81" s="461"/>
      <c r="AD81" s="461"/>
      <c r="AE81" s="461"/>
      <c r="AF81" s="461">
        <v>1</v>
      </c>
      <c r="AG81" s="461"/>
      <c r="AH81" s="461"/>
      <c r="AI81" s="461"/>
      <c r="AJ81" s="461"/>
      <c r="AK81" s="461" t="s">
        <v>199</v>
      </c>
      <c r="AL81" s="461"/>
      <c r="AM81" s="461"/>
      <c r="AN81" s="461"/>
      <c r="AO81" s="461"/>
      <c r="AP81" s="461" t="s">
        <v>199</v>
      </c>
      <c r="AQ81" s="461"/>
      <c r="AR81" s="461"/>
      <c r="AS81" s="461"/>
      <c r="AT81" s="461"/>
      <c r="AU81" s="461" t="s">
        <v>199</v>
      </c>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250</v>
      </c>
      <c r="B88" s="412" t="s">
        <v>185</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1943</v>
      </c>
      <c r="AG88" s="463"/>
      <c r="AH88" s="463"/>
      <c r="AI88" s="463"/>
      <c r="AJ88" s="463"/>
      <c r="AK88" s="466"/>
      <c r="AL88" s="466"/>
      <c r="AM88" s="466"/>
      <c r="AN88" s="466"/>
      <c r="AO88" s="466"/>
      <c r="AP88" s="463">
        <v>18453</v>
      </c>
      <c r="AQ88" s="463"/>
      <c r="AR88" s="463"/>
      <c r="AS88" s="463"/>
      <c r="AT88" s="463"/>
      <c r="AU88" s="463">
        <v>10959</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250</v>
      </c>
      <c r="BR102" s="412" t="s">
        <v>447</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41</v>
      </c>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469</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470</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471</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279</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472</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64</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473</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427</v>
      </c>
      <c r="AG109" s="417"/>
      <c r="AH109" s="417"/>
      <c r="AI109" s="417"/>
      <c r="AJ109" s="480"/>
      <c r="AK109" s="491" t="s">
        <v>388</v>
      </c>
      <c r="AL109" s="417"/>
      <c r="AM109" s="417"/>
      <c r="AN109" s="417"/>
      <c r="AO109" s="480"/>
      <c r="AP109" s="491" t="s">
        <v>474</v>
      </c>
      <c r="AQ109" s="417"/>
      <c r="AR109" s="417"/>
      <c r="AS109" s="417"/>
      <c r="AT109" s="566"/>
      <c r="AU109" s="394" t="s">
        <v>473</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427</v>
      </c>
      <c r="BW109" s="417"/>
      <c r="BX109" s="417"/>
      <c r="BY109" s="417"/>
      <c r="BZ109" s="480"/>
      <c r="CA109" s="491" t="s">
        <v>388</v>
      </c>
      <c r="CB109" s="417"/>
      <c r="CC109" s="417"/>
      <c r="CD109" s="417"/>
      <c r="CE109" s="480"/>
      <c r="CF109" s="666" t="s">
        <v>474</v>
      </c>
      <c r="CG109" s="666"/>
      <c r="CH109" s="666"/>
      <c r="CI109" s="666"/>
      <c r="CJ109" s="666"/>
      <c r="CK109" s="491" t="s">
        <v>101</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427</v>
      </c>
      <c r="DM109" s="417"/>
      <c r="DN109" s="417"/>
      <c r="DO109" s="417"/>
      <c r="DP109" s="480"/>
      <c r="DQ109" s="491" t="s">
        <v>388</v>
      </c>
      <c r="DR109" s="417"/>
      <c r="DS109" s="417"/>
      <c r="DT109" s="417"/>
      <c r="DU109" s="480"/>
      <c r="DV109" s="491" t="s">
        <v>474</v>
      </c>
      <c r="DW109" s="417"/>
      <c r="DX109" s="417"/>
      <c r="DY109" s="417"/>
      <c r="DZ109" s="566"/>
    </row>
    <row r="110" spans="1:131" s="376" customFormat="1" ht="26.25" customHeight="1">
      <c r="A110" s="395" t="s">
        <v>328</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1267908</v>
      </c>
      <c r="AB110" s="498"/>
      <c r="AC110" s="498"/>
      <c r="AD110" s="498"/>
      <c r="AE110" s="509"/>
      <c r="AF110" s="525">
        <v>1232782</v>
      </c>
      <c r="AG110" s="498"/>
      <c r="AH110" s="498"/>
      <c r="AI110" s="498"/>
      <c r="AJ110" s="509"/>
      <c r="AK110" s="525">
        <v>1261324</v>
      </c>
      <c r="AL110" s="498"/>
      <c r="AM110" s="498"/>
      <c r="AN110" s="498"/>
      <c r="AO110" s="509"/>
      <c r="AP110" s="549">
        <v>18.899999999999999</v>
      </c>
      <c r="AQ110" s="557"/>
      <c r="AR110" s="557"/>
      <c r="AS110" s="557"/>
      <c r="AT110" s="567"/>
      <c r="AU110" s="579" t="s">
        <v>113</v>
      </c>
      <c r="AV110" s="588"/>
      <c r="AW110" s="588"/>
      <c r="AX110" s="588"/>
      <c r="AY110" s="588"/>
      <c r="AZ110" s="435" t="s">
        <v>475</v>
      </c>
      <c r="BA110" s="418"/>
      <c r="BB110" s="418"/>
      <c r="BC110" s="418"/>
      <c r="BD110" s="418"/>
      <c r="BE110" s="418"/>
      <c r="BF110" s="418"/>
      <c r="BG110" s="418"/>
      <c r="BH110" s="418"/>
      <c r="BI110" s="418"/>
      <c r="BJ110" s="418"/>
      <c r="BK110" s="418"/>
      <c r="BL110" s="418"/>
      <c r="BM110" s="418"/>
      <c r="BN110" s="418"/>
      <c r="BO110" s="418"/>
      <c r="BP110" s="481"/>
      <c r="BQ110" s="643">
        <v>10174688</v>
      </c>
      <c r="BR110" s="651"/>
      <c r="BS110" s="651"/>
      <c r="BT110" s="651"/>
      <c r="BU110" s="651"/>
      <c r="BV110" s="651">
        <v>10050856</v>
      </c>
      <c r="BW110" s="651"/>
      <c r="BX110" s="651"/>
      <c r="BY110" s="651"/>
      <c r="BZ110" s="651"/>
      <c r="CA110" s="651">
        <v>9556135</v>
      </c>
      <c r="CB110" s="651"/>
      <c r="CC110" s="651"/>
      <c r="CD110" s="651"/>
      <c r="CE110" s="651"/>
      <c r="CF110" s="667">
        <v>142.80000000000001</v>
      </c>
      <c r="CG110" s="671"/>
      <c r="CH110" s="671"/>
      <c r="CI110" s="671"/>
      <c r="CJ110" s="671"/>
      <c r="CK110" s="683" t="s">
        <v>382</v>
      </c>
      <c r="CL110" s="423"/>
      <c r="CM110" s="435" t="s">
        <v>477</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199</v>
      </c>
      <c r="DH110" s="651"/>
      <c r="DI110" s="651"/>
      <c r="DJ110" s="651"/>
      <c r="DK110" s="651"/>
      <c r="DL110" s="651" t="s">
        <v>199</v>
      </c>
      <c r="DM110" s="651"/>
      <c r="DN110" s="651"/>
      <c r="DO110" s="651"/>
      <c r="DP110" s="651"/>
      <c r="DQ110" s="651" t="s">
        <v>199</v>
      </c>
      <c r="DR110" s="651"/>
      <c r="DS110" s="651"/>
      <c r="DT110" s="651"/>
      <c r="DU110" s="651"/>
      <c r="DV110" s="723" t="s">
        <v>199</v>
      </c>
      <c r="DW110" s="723"/>
      <c r="DX110" s="723"/>
      <c r="DY110" s="723"/>
      <c r="DZ110" s="732"/>
    </row>
    <row r="111" spans="1:131" s="376" customFormat="1" ht="26.25" customHeight="1">
      <c r="A111" s="396" t="s">
        <v>453</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199</v>
      </c>
      <c r="AB111" s="457"/>
      <c r="AC111" s="457"/>
      <c r="AD111" s="457"/>
      <c r="AE111" s="510"/>
      <c r="AF111" s="526" t="s">
        <v>199</v>
      </c>
      <c r="AG111" s="457"/>
      <c r="AH111" s="457"/>
      <c r="AI111" s="457"/>
      <c r="AJ111" s="510"/>
      <c r="AK111" s="526" t="s">
        <v>199</v>
      </c>
      <c r="AL111" s="457"/>
      <c r="AM111" s="457"/>
      <c r="AN111" s="457"/>
      <c r="AO111" s="510"/>
      <c r="AP111" s="550" t="s">
        <v>199</v>
      </c>
      <c r="AQ111" s="558"/>
      <c r="AR111" s="558"/>
      <c r="AS111" s="558"/>
      <c r="AT111" s="568"/>
      <c r="AU111" s="580"/>
      <c r="AV111" s="589"/>
      <c r="AW111" s="589"/>
      <c r="AX111" s="589"/>
      <c r="AY111" s="589"/>
      <c r="AZ111" s="436" t="s">
        <v>478</v>
      </c>
      <c r="BA111" s="389"/>
      <c r="BB111" s="389"/>
      <c r="BC111" s="389"/>
      <c r="BD111" s="389"/>
      <c r="BE111" s="389"/>
      <c r="BF111" s="389"/>
      <c r="BG111" s="389"/>
      <c r="BH111" s="389"/>
      <c r="BI111" s="389"/>
      <c r="BJ111" s="389"/>
      <c r="BK111" s="389"/>
      <c r="BL111" s="389"/>
      <c r="BM111" s="389"/>
      <c r="BN111" s="389"/>
      <c r="BO111" s="389"/>
      <c r="BP111" s="483"/>
      <c r="BQ111" s="644">
        <v>42578</v>
      </c>
      <c r="BR111" s="652"/>
      <c r="BS111" s="652"/>
      <c r="BT111" s="652"/>
      <c r="BU111" s="652"/>
      <c r="BV111" s="652">
        <v>26855</v>
      </c>
      <c r="BW111" s="652"/>
      <c r="BX111" s="652"/>
      <c r="BY111" s="652"/>
      <c r="BZ111" s="652"/>
      <c r="CA111" s="652">
        <v>15790</v>
      </c>
      <c r="CB111" s="652"/>
      <c r="CC111" s="652"/>
      <c r="CD111" s="652"/>
      <c r="CE111" s="652"/>
      <c r="CF111" s="668">
        <v>0.2</v>
      </c>
      <c r="CG111" s="672"/>
      <c r="CH111" s="672"/>
      <c r="CI111" s="672"/>
      <c r="CJ111" s="672"/>
      <c r="CK111" s="684"/>
      <c r="CL111" s="424"/>
      <c r="CM111" s="436" t="s">
        <v>138</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199</v>
      </c>
      <c r="DH111" s="652"/>
      <c r="DI111" s="652"/>
      <c r="DJ111" s="652"/>
      <c r="DK111" s="652"/>
      <c r="DL111" s="652" t="s">
        <v>199</v>
      </c>
      <c r="DM111" s="652"/>
      <c r="DN111" s="652"/>
      <c r="DO111" s="652"/>
      <c r="DP111" s="652"/>
      <c r="DQ111" s="652" t="s">
        <v>199</v>
      </c>
      <c r="DR111" s="652"/>
      <c r="DS111" s="652"/>
      <c r="DT111" s="652"/>
      <c r="DU111" s="652"/>
      <c r="DV111" s="724" t="s">
        <v>199</v>
      </c>
      <c r="DW111" s="724"/>
      <c r="DX111" s="724"/>
      <c r="DY111" s="724"/>
      <c r="DZ111" s="733"/>
    </row>
    <row r="112" spans="1:131" s="376" customFormat="1" ht="26.25" customHeight="1">
      <c r="A112" s="397" t="s">
        <v>155</v>
      </c>
      <c r="B112" s="420"/>
      <c r="C112" s="389" t="s">
        <v>480</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199</v>
      </c>
      <c r="AB112" s="457"/>
      <c r="AC112" s="457"/>
      <c r="AD112" s="457"/>
      <c r="AE112" s="510"/>
      <c r="AF112" s="526" t="s">
        <v>199</v>
      </c>
      <c r="AG112" s="457"/>
      <c r="AH112" s="457"/>
      <c r="AI112" s="457"/>
      <c r="AJ112" s="510"/>
      <c r="AK112" s="526" t="s">
        <v>199</v>
      </c>
      <c r="AL112" s="457"/>
      <c r="AM112" s="457"/>
      <c r="AN112" s="457"/>
      <c r="AO112" s="510"/>
      <c r="AP112" s="550" t="s">
        <v>199</v>
      </c>
      <c r="AQ112" s="558"/>
      <c r="AR112" s="558"/>
      <c r="AS112" s="558"/>
      <c r="AT112" s="568"/>
      <c r="AU112" s="580"/>
      <c r="AV112" s="589"/>
      <c r="AW112" s="589"/>
      <c r="AX112" s="589"/>
      <c r="AY112" s="589"/>
      <c r="AZ112" s="436" t="s">
        <v>267</v>
      </c>
      <c r="BA112" s="389"/>
      <c r="BB112" s="389"/>
      <c r="BC112" s="389"/>
      <c r="BD112" s="389"/>
      <c r="BE112" s="389"/>
      <c r="BF112" s="389"/>
      <c r="BG112" s="389"/>
      <c r="BH112" s="389"/>
      <c r="BI112" s="389"/>
      <c r="BJ112" s="389"/>
      <c r="BK112" s="389"/>
      <c r="BL112" s="389"/>
      <c r="BM112" s="389"/>
      <c r="BN112" s="389"/>
      <c r="BO112" s="389"/>
      <c r="BP112" s="483"/>
      <c r="BQ112" s="644">
        <v>1714130</v>
      </c>
      <c r="BR112" s="652"/>
      <c r="BS112" s="652"/>
      <c r="BT112" s="652"/>
      <c r="BU112" s="652"/>
      <c r="BV112" s="652">
        <v>1629997</v>
      </c>
      <c r="BW112" s="652"/>
      <c r="BX112" s="652"/>
      <c r="BY112" s="652"/>
      <c r="BZ112" s="652"/>
      <c r="CA112" s="652">
        <v>1424861</v>
      </c>
      <c r="CB112" s="652"/>
      <c r="CC112" s="652"/>
      <c r="CD112" s="652"/>
      <c r="CE112" s="652"/>
      <c r="CF112" s="668">
        <v>21.3</v>
      </c>
      <c r="CG112" s="672"/>
      <c r="CH112" s="672"/>
      <c r="CI112" s="672"/>
      <c r="CJ112" s="672"/>
      <c r="CK112" s="684"/>
      <c r="CL112" s="424"/>
      <c r="CM112" s="436" t="s">
        <v>391</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199</v>
      </c>
      <c r="DH112" s="652"/>
      <c r="DI112" s="652"/>
      <c r="DJ112" s="652"/>
      <c r="DK112" s="652"/>
      <c r="DL112" s="652" t="s">
        <v>199</v>
      </c>
      <c r="DM112" s="652"/>
      <c r="DN112" s="652"/>
      <c r="DO112" s="652"/>
      <c r="DP112" s="652"/>
      <c r="DQ112" s="652" t="s">
        <v>199</v>
      </c>
      <c r="DR112" s="652"/>
      <c r="DS112" s="652"/>
      <c r="DT112" s="652"/>
      <c r="DU112" s="652"/>
      <c r="DV112" s="724" t="s">
        <v>199</v>
      </c>
      <c r="DW112" s="724"/>
      <c r="DX112" s="724"/>
      <c r="DY112" s="724"/>
      <c r="DZ112" s="733"/>
    </row>
    <row r="113" spans="1:130" s="376" customFormat="1" ht="26.25" customHeight="1">
      <c r="A113" s="398"/>
      <c r="B113" s="421"/>
      <c r="C113" s="389" t="s">
        <v>482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153473</v>
      </c>
      <c r="AB113" s="457"/>
      <c r="AC113" s="457"/>
      <c r="AD113" s="457"/>
      <c r="AE113" s="510"/>
      <c r="AF113" s="526">
        <v>151475</v>
      </c>
      <c r="AG113" s="457"/>
      <c r="AH113" s="457"/>
      <c r="AI113" s="457"/>
      <c r="AJ113" s="510"/>
      <c r="AK113" s="526">
        <v>152235</v>
      </c>
      <c r="AL113" s="457"/>
      <c r="AM113" s="457"/>
      <c r="AN113" s="457"/>
      <c r="AO113" s="510"/>
      <c r="AP113" s="550">
        <v>2.2999999999999998</v>
      </c>
      <c r="AQ113" s="558"/>
      <c r="AR113" s="558"/>
      <c r="AS113" s="558"/>
      <c r="AT113" s="568"/>
      <c r="AU113" s="580"/>
      <c r="AV113" s="589"/>
      <c r="AW113" s="589"/>
      <c r="AX113" s="589"/>
      <c r="AY113" s="589"/>
      <c r="AZ113" s="436" t="s">
        <v>202</v>
      </c>
      <c r="BA113" s="389"/>
      <c r="BB113" s="389"/>
      <c r="BC113" s="389"/>
      <c r="BD113" s="389"/>
      <c r="BE113" s="389"/>
      <c r="BF113" s="389"/>
      <c r="BG113" s="389"/>
      <c r="BH113" s="389"/>
      <c r="BI113" s="389"/>
      <c r="BJ113" s="389"/>
      <c r="BK113" s="389"/>
      <c r="BL113" s="389"/>
      <c r="BM113" s="389"/>
      <c r="BN113" s="389"/>
      <c r="BO113" s="389"/>
      <c r="BP113" s="483"/>
      <c r="BQ113" s="644">
        <v>11694482</v>
      </c>
      <c r="BR113" s="652"/>
      <c r="BS113" s="652"/>
      <c r="BT113" s="652"/>
      <c r="BU113" s="652"/>
      <c r="BV113" s="652">
        <v>11365484</v>
      </c>
      <c r="BW113" s="652"/>
      <c r="BX113" s="652"/>
      <c r="BY113" s="652"/>
      <c r="BZ113" s="652"/>
      <c r="CA113" s="652">
        <v>10958634</v>
      </c>
      <c r="CB113" s="652"/>
      <c r="CC113" s="652"/>
      <c r="CD113" s="652"/>
      <c r="CE113" s="652"/>
      <c r="CF113" s="668">
        <v>163.80000000000001</v>
      </c>
      <c r="CG113" s="672"/>
      <c r="CH113" s="672"/>
      <c r="CI113" s="672"/>
      <c r="CJ113" s="672"/>
      <c r="CK113" s="684"/>
      <c r="CL113" s="424"/>
      <c r="CM113" s="436" t="s">
        <v>402</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199</v>
      </c>
      <c r="DH113" s="457"/>
      <c r="DI113" s="457"/>
      <c r="DJ113" s="457"/>
      <c r="DK113" s="510"/>
      <c r="DL113" s="526" t="s">
        <v>199</v>
      </c>
      <c r="DM113" s="457"/>
      <c r="DN113" s="457"/>
      <c r="DO113" s="457"/>
      <c r="DP113" s="510"/>
      <c r="DQ113" s="526" t="s">
        <v>199</v>
      </c>
      <c r="DR113" s="457"/>
      <c r="DS113" s="457"/>
      <c r="DT113" s="457"/>
      <c r="DU113" s="510"/>
      <c r="DV113" s="550" t="s">
        <v>199</v>
      </c>
      <c r="DW113" s="558"/>
      <c r="DX113" s="558"/>
      <c r="DY113" s="558"/>
      <c r="DZ113" s="568"/>
    </row>
    <row r="114" spans="1:130" s="376" customFormat="1" ht="26.25" customHeight="1">
      <c r="A114" s="398"/>
      <c r="B114" s="421"/>
      <c r="C114" s="389" t="s">
        <v>483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622242</v>
      </c>
      <c r="AB114" s="457"/>
      <c r="AC114" s="457"/>
      <c r="AD114" s="457"/>
      <c r="AE114" s="510"/>
      <c r="AF114" s="526">
        <v>654747</v>
      </c>
      <c r="AG114" s="457"/>
      <c r="AH114" s="457"/>
      <c r="AI114" s="457"/>
      <c r="AJ114" s="510"/>
      <c r="AK114" s="526">
        <v>681347</v>
      </c>
      <c r="AL114" s="457"/>
      <c r="AM114" s="457"/>
      <c r="AN114" s="457"/>
      <c r="AO114" s="510"/>
      <c r="AP114" s="550">
        <v>10.199999999999999</v>
      </c>
      <c r="AQ114" s="558"/>
      <c r="AR114" s="558"/>
      <c r="AS114" s="558"/>
      <c r="AT114" s="568"/>
      <c r="AU114" s="580"/>
      <c r="AV114" s="589"/>
      <c r="AW114" s="589"/>
      <c r="AX114" s="589"/>
      <c r="AY114" s="589"/>
      <c r="AZ114" s="436" t="s">
        <v>484</v>
      </c>
      <c r="BA114" s="389"/>
      <c r="BB114" s="389"/>
      <c r="BC114" s="389"/>
      <c r="BD114" s="389"/>
      <c r="BE114" s="389"/>
      <c r="BF114" s="389"/>
      <c r="BG114" s="389"/>
      <c r="BH114" s="389"/>
      <c r="BI114" s="389"/>
      <c r="BJ114" s="389"/>
      <c r="BK114" s="389"/>
      <c r="BL114" s="389"/>
      <c r="BM114" s="389"/>
      <c r="BN114" s="389"/>
      <c r="BO114" s="389"/>
      <c r="BP114" s="483"/>
      <c r="BQ114" s="644">
        <v>1546199</v>
      </c>
      <c r="BR114" s="652"/>
      <c r="BS114" s="652"/>
      <c r="BT114" s="652"/>
      <c r="BU114" s="652"/>
      <c r="BV114" s="652">
        <v>1487158</v>
      </c>
      <c r="BW114" s="652"/>
      <c r="BX114" s="652"/>
      <c r="BY114" s="652"/>
      <c r="BZ114" s="652"/>
      <c r="CA114" s="652">
        <v>1409515</v>
      </c>
      <c r="CB114" s="652"/>
      <c r="CC114" s="652"/>
      <c r="CD114" s="652"/>
      <c r="CE114" s="652"/>
      <c r="CF114" s="668">
        <v>21.1</v>
      </c>
      <c r="CG114" s="672"/>
      <c r="CH114" s="672"/>
      <c r="CI114" s="672"/>
      <c r="CJ114" s="672"/>
      <c r="CK114" s="684"/>
      <c r="CL114" s="424"/>
      <c r="CM114" s="436" t="s">
        <v>485</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199</v>
      </c>
      <c r="DH114" s="457"/>
      <c r="DI114" s="457"/>
      <c r="DJ114" s="457"/>
      <c r="DK114" s="510"/>
      <c r="DL114" s="526" t="s">
        <v>199</v>
      </c>
      <c r="DM114" s="457"/>
      <c r="DN114" s="457"/>
      <c r="DO114" s="457"/>
      <c r="DP114" s="510"/>
      <c r="DQ114" s="526" t="s">
        <v>199</v>
      </c>
      <c r="DR114" s="457"/>
      <c r="DS114" s="457"/>
      <c r="DT114" s="457"/>
      <c r="DU114" s="510"/>
      <c r="DV114" s="550" t="s">
        <v>199</v>
      </c>
      <c r="DW114" s="558"/>
      <c r="DX114" s="558"/>
      <c r="DY114" s="558"/>
      <c r="DZ114" s="568"/>
    </row>
    <row r="115" spans="1:130" s="376" customFormat="1" ht="26.25" customHeight="1">
      <c r="A115" s="398"/>
      <c r="B115" s="421"/>
      <c r="C115" s="389" t="s">
        <v>372</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22114</v>
      </c>
      <c r="AB115" s="457"/>
      <c r="AC115" s="457"/>
      <c r="AD115" s="457"/>
      <c r="AE115" s="510"/>
      <c r="AF115" s="526">
        <v>12421</v>
      </c>
      <c r="AG115" s="457"/>
      <c r="AH115" s="457"/>
      <c r="AI115" s="457"/>
      <c r="AJ115" s="510"/>
      <c r="AK115" s="526">
        <v>11005</v>
      </c>
      <c r="AL115" s="457"/>
      <c r="AM115" s="457"/>
      <c r="AN115" s="457"/>
      <c r="AO115" s="510"/>
      <c r="AP115" s="550">
        <v>0.2</v>
      </c>
      <c r="AQ115" s="558"/>
      <c r="AR115" s="558"/>
      <c r="AS115" s="558"/>
      <c r="AT115" s="568"/>
      <c r="AU115" s="580"/>
      <c r="AV115" s="589"/>
      <c r="AW115" s="589"/>
      <c r="AX115" s="589"/>
      <c r="AY115" s="589"/>
      <c r="AZ115" s="436" t="s">
        <v>345</v>
      </c>
      <c r="BA115" s="389"/>
      <c r="BB115" s="389"/>
      <c r="BC115" s="389"/>
      <c r="BD115" s="389"/>
      <c r="BE115" s="389"/>
      <c r="BF115" s="389"/>
      <c r="BG115" s="389"/>
      <c r="BH115" s="389"/>
      <c r="BI115" s="389"/>
      <c r="BJ115" s="389"/>
      <c r="BK115" s="389"/>
      <c r="BL115" s="389"/>
      <c r="BM115" s="389"/>
      <c r="BN115" s="389"/>
      <c r="BO115" s="389"/>
      <c r="BP115" s="483"/>
      <c r="BQ115" s="644" t="s">
        <v>199</v>
      </c>
      <c r="BR115" s="652"/>
      <c r="BS115" s="652"/>
      <c r="BT115" s="652"/>
      <c r="BU115" s="652"/>
      <c r="BV115" s="652" t="s">
        <v>199</v>
      </c>
      <c r="BW115" s="652"/>
      <c r="BX115" s="652"/>
      <c r="BY115" s="652"/>
      <c r="BZ115" s="652"/>
      <c r="CA115" s="652" t="s">
        <v>199</v>
      </c>
      <c r="CB115" s="652"/>
      <c r="CC115" s="652"/>
      <c r="CD115" s="652"/>
      <c r="CE115" s="652"/>
      <c r="CF115" s="668" t="s">
        <v>199</v>
      </c>
      <c r="CG115" s="672"/>
      <c r="CH115" s="672"/>
      <c r="CI115" s="672"/>
      <c r="CJ115" s="672"/>
      <c r="CK115" s="684"/>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199</v>
      </c>
      <c r="DH115" s="457"/>
      <c r="DI115" s="457"/>
      <c r="DJ115" s="457"/>
      <c r="DK115" s="510"/>
      <c r="DL115" s="526" t="s">
        <v>199</v>
      </c>
      <c r="DM115" s="457"/>
      <c r="DN115" s="457"/>
      <c r="DO115" s="457"/>
      <c r="DP115" s="510"/>
      <c r="DQ115" s="526" t="s">
        <v>199</v>
      </c>
      <c r="DR115" s="457"/>
      <c r="DS115" s="457"/>
      <c r="DT115" s="457"/>
      <c r="DU115" s="510"/>
      <c r="DV115" s="550" t="s">
        <v>199</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199</v>
      </c>
      <c r="AB116" s="457"/>
      <c r="AC116" s="457"/>
      <c r="AD116" s="457"/>
      <c r="AE116" s="510"/>
      <c r="AF116" s="526" t="s">
        <v>199</v>
      </c>
      <c r="AG116" s="457"/>
      <c r="AH116" s="457"/>
      <c r="AI116" s="457"/>
      <c r="AJ116" s="510"/>
      <c r="AK116" s="526" t="s">
        <v>199</v>
      </c>
      <c r="AL116" s="457"/>
      <c r="AM116" s="457"/>
      <c r="AN116" s="457"/>
      <c r="AO116" s="510"/>
      <c r="AP116" s="550" t="s">
        <v>199</v>
      </c>
      <c r="AQ116" s="558"/>
      <c r="AR116" s="558"/>
      <c r="AS116" s="558"/>
      <c r="AT116" s="568"/>
      <c r="AU116" s="580"/>
      <c r="AV116" s="589"/>
      <c r="AW116" s="589"/>
      <c r="AX116" s="589"/>
      <c r="AY116" s="589"/>
      <c r="AZ116" s="613" t="s">
        <v>223</v>
      </c>
      <c r="BA116" s="616"/>
      <c r="BB116" s="616"/>
      <c r="BC116" s="616"/>
      <c r="BD116" s="616"/>
      <c r="BE116" s="616"/>
      <c r="BF116" s="616"/>
      <c r="BG116" s="616"/>
      <c r="BH116" s="616"/>
      <c r="BI116" s="616"/>
      <c r="BJ116" s="616"/>
      <c r="BK116" s="616"/>
      <c r="BL116" s="616"/>
      <c r="BM116" s="616"/>
      <c r="BN116" s="616"/>
      <c r="BO116" s="616"/>
      <c r="BP116" s="639"/>
      <c r="BQ116" s="644" t="s">
        <v>199</v>
      </c>
      <c r="BR116" s="652"/>
      <c r="BS116" s="652"/>
      <c r="BT116" s="652"/>
      <c r="BU116" s="652"/>
      <c r="BV116" s="652" t="s">
        <v>199</v>
      </c>
      <c r="BW116" s="652"/>
      <c r="BX116" s="652"/>
      <c r="BY116" s="652"/>
      <c r="BZ116" s="652"/>
      <c r="CA116" s="652" t="s">
        <v>199</v>
      </c>
      <c r="CB116" s="652"/>
      <c r="CC116" s="652"/>
      <c r="CD116" s="652"/>
      <c r="CE116" s="652"/>
      <c r="CF116" s="668" t="s">
        <v>199</v>
      </c>
      <c r="CG116" s="672"/>
      <c r="CH116" s="672"/>
      <c r="CI116" s="672"/>
      <c r="CJ116" s="672"/>
      <c r="CK116" s="684"/>
      <c r="CL116" s="424"/>
      <c r="CM116" s="436" t="s">
        <v>486</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v>34735</v>
      </c>
      <c r="DH116" s="457"/>
      <c r="DI116" s="457"/>
      <c r="DJ116" s="457"/>
      <c r="DK116" s="510"/>
      <c r="DL116" s="526">
        <v>23884</v>
      </c>
      <c r="DM116" s="457"/>
      <c r="DN116" s="457"/>
      <c r="DO116" s="457"/>
      <c r="DP116" s="510"/>
      <c r="DQ116" s="526">
        <v>15451</v>
      </c>
      <c r="DR116" s="457"/>
      <c r="DS116" s="457"/>
      <c r="DT116" s="457"/>
      <c r="DU116" s="510"/>
      <c r="DV116" s="550">
        <v>0.2</v>
      </c>
      <c r="DW116" s="558"/>
      <c r="DX116" s="558"/>
      <c r="DY116" s="558"/>
      <c r="DZ116" s="568"/>
    </row>
    <row r="117" spans="1:130" s="376" customFormat="1" ht="26.25" customHeight="1">
      <c r="A117" s="394" t="s">
        <v>272</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323</v>
      </c>
      <c r="Z117" s="480"/>
      <c r="AA117" s="494">
        <v>2065737</v>
      </c>
      <c r="AB117" s="499"/>
      <c r="AC117" s="499"/>
      <c r="AD117" s="499"/>
      <c r="AE117" s="511"/>
      <c r="AF117" s="527">
        <v>2051425</v>
      </c>
      <c r="AG117" s="499"/>
      <c r="AH117" s="499"/>
      <c r="AI117" s="499"/>
      <c r="AJ117" s="511"/>
      <c r="AK117" s="527">
        <v>2105911</v>
      </c>
      <c r="AL117" s="499"/>
      <c r="AM117" s="499"/>
      <c r="AN117" s="499"/>
      <c r="AO117" s="511"/>
      <c r="AP117" s="551"/>
      <c r="AQ117" s="559"/>
      <c r="AR117" s="559"/>
      <c r="AS117" s="559"/>
      <c r="AT117" s="569"/>
      <c r="AU117" s="580"/>
      <c r="AV117" s="589"/>
      <c r="AW117" s="589"/>
      <c r="AX117" s="589"/>
      <c r="AY117" s="589"/>
      <c r="AZ117" s="437" t="s">
        <v>487</v>
      </c>
      <c r="BA117" s="439"/>
      <c r="BB117" s="439"/>
      <c r="BC117" s="439"/>
      <c r="BD117" s="439"/>
      <c r="BE117" s="439"/>
      <c r="BF117" s="439"/>
      <c r="BG117" s="439"/>
      <c r="BH117" s="439"/>
      <c r="BI117" s="439"/>
      <c r="BJ117" s="439"/>
      <c r="BK117" s="439"/>
      <c r="BL117" s="439"/>
      <c r="BM117" s="439"/>
      <c r="BN117" s="439"/>
      <c r="BO117" s="439"/>
      <c r="BP117" s="485"/>
      <c r="BQ117" s="644" t="s">
        <v>199</v>
      </c>
      <c r="BR117" s="652"/>
      <c r="BS117" s="652"/>
      <c r="BT117" s="652"/>
      <c r="BU117" s="652"/>
      <c r="BV117" s="652" t="s">
        <v>199</v>
      </c>
      <c r="BW117" s="652"/>
      <c r="BX117" s="652"/>
      <c r="BY117" s="652"/>
      <c r="BZ117" s="652"/>
      <c r="CA117" s="652" t="s">
        <v>199</v>
      </c>
      <c r="CB117" s="652"/>
      <c r="CC117" s="652"/>
      <c r="CD117" s="652"/>
      <c r="CE117" s="652"/>
      <c r="CF117" s="668" t="s">
        <v>199</v>
      </c>
      <c r="CG117" s="672"/>
      <c r="CH117" s="672"/>
      <c r="CI117" s="672"/>
      <c r="CJ117" s="672"/>
      <c r="CK117" s="684"/>
      <c r="CL117" s="424"/>
      <c r="CM117" s="436" t="s">
        <v>338</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199</v>
      </c>
      <c r="DH117" s="457"/>
      <c r="DI117" s="457"/>
      <c r="DJ117" s="457"/>
      <c r="DK117" s="510"/>
      <c r="DL117" s="526" t="s">
        <v>199</v>
      </c>
      <c r="DM117" s="457"/>
      <c r="DN117" s="457"/>
      <c r="DO117" s="457"/>
      <c r="DP117" s="510"/>
      <c r="DQ117" s="526" t="s">
        <v>199</v>
      </c>
      <c r="DR117" s="457"/>
      <c r="DS117" s="457"/>
      <c r="DT117" s="457"/>
      <c r="DU117" s="510"/>
      <c r="DV117" s="550" t="s">
        <v>199</v>
      </c>
      <c r="DW117" s="558"/>
      <c r="DX117" s="558"/>
      <c r="DY117" s="558"/>
      <c r="DZ117" s="568"/>
    </row>
    <row r="118" spans="1:130" s="376" customFormat="1" ht="26.25" customHeight="1">
      <c r="A118" s="394" t="s">
        <v>101</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427</v>
      </c>
      <c r="AG118" s="417"/>
      <c r="AH118" s="417"/>
      <c r="AI118" s="417"/>
      <c r="AJ118" s="480"/>
      <c r="AK118" s="491" t="s">
        <v>388</v>
      </c>
      <c r="AL118" s="417"/>
      <c r="AM118" s="417"/>
      <c r="AN118" s="417"/>
      <c r="AO118" s="480"/>
      <c r="AP118" s="491" t="s">
        <v>474</v>
      </c>
      <c r="AQ118" s="417"/>
      <c r="AR118" s="417"/>
      <c r="AS118" s="417"/>
      <c r="AT118" s="566"/>
      <c r="AU118" s="580"/>
      <c r="AV118" s="589"/>
      <c r="AW118" s="589"/>
      <c r="AX118" s="589"/>
      <c r="AY118" s="589"/>
      <c r="AZ118" s="438" t="s">
        <v>488</v>
      </c>
      <c r="BA118" s="434"/>
      <c r="BB118" s="434"/>
      <c r="BC118" s="434"/>
      <c r="BD118" s="434"/>
      <c r="BE118" s="434"/>
      <c r="BF118" s="434"/>
      <c r="BG118" s="434"/>
      <c r="BH118" s="434"/>
      <c r="BI118" s="434"/>
      <c r="BJ118" s="434"/>
      <c r="BK118" s="434"/>
      <c r="BL118" s="434"/>
      <c r="BM118" s="434"/>
      <c r="BN118" s="434"/>
      <c r="BO118" s="434"/>
      <c r="BP118" s="484"/>
      <c r="BQ118" s="645" t="s">
        <v>199</v>
      </c>
      <c r="BR118" s="653"/>
      <c r="BS118" s="653"/>
      <c r="BT118" s="653"/>
      <c r="BU118" s="653"/>
      <c r="BV118" s="653" t="s">
        <v>199</v>
      </c>
      <c r="BW118" s="653"/>
      <c r="BX118" s="653"/>
      <c r="BY118" s="653"/>
      <c r="BZ118" s="653"/>
      <c r="CA118" s="653" t="s">
        <v>199</v>
      </c>
      <c r="CB118" s="653"/>
      <c r="CC118" s="653"/>
      <c r="CD118" s="653"/>
      <c r="CE118" s="653"/>
      <c r="CF118" s="668" t="s">
        <v>199</v>
      </c>
      <c r="CG118" s="672"/>
      <c r="CH118" s="672"/>
      <c r="CI118" s="672"/>
      <c r="CJ118" s="672"/>
      <c r="CK118" s="684"/>
      <c r="CL118" s="424"/>
      <c r="CM118" s="436" t="s">
        <v>489</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199</v>
      </c>
      <c r="DH118" s="457"/>
      <c r="DI118" s="457"/>
      <c r="DJ118" s="457"/>
      <c r="DK118" s="510"/>
      <c r="DL118" s="526" t="s">
        <v>199</v>
      </c>
      <c r="DM118" s="457"/>
      <c r="DN118" s="457"/>
      <c r="DO118" s="457"/>
      <c r="DP118" s="510"/>
      <c r="DQ118" s="526" t="s">
        <v>199</v>
      </c>
      <c r="DR118" s="457"/>
      <c r="DS118" s="457"/>
      <c r="DT118" s="457"/>
      <c r="DU118" s="510"/>
      <c r="DV118" s="550" t="s">
        <v>199</v>
      </c>
      <c r="DW118" s="558"/>
      <c r="DX118" s="558"/>
      <c r="DY118" s="558"/>
      <c r="DZ118" s="568"/>
    </row>
    <row r="119" spans="1:130" s="376" customFormat="1" ht="26.25" customHeight="1">
      <c r="A119" s="400" t="s">
        <v>382</v>
      </c>
      <c r="B119" s="423"/>
      <c r="C119" s="435" t="s">
        <v>477</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199</v>
      </c>
      <c r="AB119" s="498"/>
      <c r="AC119" s="498"/>
      <c r="AD119" s="498"/>
      <c r="AE119" s="509"/>
      <c r="AF119" s="525" t="s">
        <v>199</v>
      </c>
      <c r="AG119" s="498"/>
      <c r="AH119" s="498"/>
      <c r="AI119" s="498"/>
      <c r="AJ119" s="509"/>
      <c r="AK119" s="525" t="s">
        <v>199</v>
      </c>
      <c r="AL119" s="498"/>
      <c r="AM119" s="498"/>
      <c r="AN119" s="498"/>
      <c r="AO119" s="509"/>
      <c r="AP119" s="549" t="s">
        <v>199</v>
      </c>
      <c r="AQ119" s="557"/>
      <c r="AR119" s="557"/>
      <c r="AS119" s="557"/>
      <c r="AT119" s="567"/>
      <c r="AU119" s="581"/>
      <c r="AV119" s="590"/>
      <c r="AW119" s="590"/>
      <c r="AX119" s="590"/>
      <c r="AY119" s="590"/>
      <c r="AZ119" s="614" t="s">
        <v>272</v>
      </c>
      <c r="BA119" s="614"/>
      <c r="BB119" s="614"/>
      <c r="BC119" s="614"/>
      <c r="BD119" s="614"/>
      <c r="BE119" s="614"/>
      <c r="BF119" s="614"/>
      <c r="BG119" s="614"/>
      <c r="BH119" s="614"/>
      <c r="BI119" s="614"/>
      <c r="BJ119" s="614"/>
      <c r="BK119" s="614"/>
      <c r="BL119" s="614"/>
      <c r="BM119" s="614"/>
      <c r="BN119" s="614"/>
      <c r="BO119" s="479" t="s">
        <v>168</v>
      </c>
      <c r="BP119" s="640"/>
      <c r="BQ119" s="645">
        <v>25172077</v>
      </c>
      <c r="BR119" s="653"/>
      <c r="BS119" s="653"/>
      <c r="BT119" s="653"/>
      <c r="BU119" s="653"/>
      <c r="BV119" s="653">
        <v>24560350</v>
      </c>
      <c r="BW119" s="653"/>
      <c r="BX119" s="653"/>
      <c r="BY119" s="653"/>
      <c r="BZ119" s="653"/>
      <c r="CA119" s="653">
        <v>23364935</v>
      </c>
      <c r="CB119" s="653"/>
      <c r="CC119" s="653"/>
      <c r="CD119" s="653"/>
      <c r="CE119" s="653"/>
      <c r="CF119" s="555"/>
      <c r="CG119" s="563"/>
      <c r="CH119" s="563"/>
      <c r="CI119" s="563"/>
      <c r="CJ119" s="680"/>
      <c r="CK119" s="685"/>
      <c r="CL119" s="425"/>
      <c r="CM119" s="438" t="s">
        <v>490</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7843</v>
      </c>
      <c r="DH119" s="500"/>
      <c r="DI119" s="500"/>
      <c r="DJ119" s="500"/>
      <c r="DK119" s="512"/>
      <c r="DL119" s="528">
        <v>2971</v>
      </c>
      <c r="DM119" s="500"/>
      <c r="DN119" s="500"/>
      <c r="DO119" s="500"/>
      <c r="DP119" s="512"/>
      <c r="DQ119" s="528">
        <v>339</v>
      </c>
      <c r="DR119" s="500"/>
      <c r="DS119" s="500"/>
      <c r="DT119" s="500"/>
      <c r="DU119" s="512"/>
      <c r="DV119" s="725">
        <v>0</v>
      </c>
      <c r="DW119" s="727"/>
      <c r="DX119" s="727"/>
      <c r="DY119" s="727"/>
      <c r="DZ119" s="734"/>
    </row>
    <row r="120" spans="1:130" s="376" customFormat="1" ht="26.25" customHeight="1">
      <c r="A120" s="401"/>
      <c r="B120" s="424"/>
      <c r="C120" s="436" t="s">
        <v>138</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199</v>
      </c>
      <c r="AB120" s="457"/>
      <c r="AC120" s="457"/>
      <c r="AD120" s="457"/>
      <c r="AE120" s="510"/>
      <c r="AF120" s="526" t="s">
        <v>199</v>
      </c>
      <c r="AG120" s="457"/>
      <c r="AH120" s="457"/>
      <c r="AI120" s="457"/>
      <c r="AJ120" s="510"/>
      <c r="AK120" s="526" t="s">
        <v>199</v>
      </c>
      <c r="AL120" s="457"/>
      <c r="AM120" s="457"/>
      <c r="AN120" s="457"/>
      <c r="AO120" s="510"/>
      <c r="AP120" s="550" t="s">
        <v>199</v>
      </c>
      <c r="AQ120" s="558"/>
      <c r="AR120" s="558"/>
      <c r="AS120" s="558"/>
      <c r="AT120" s="568"/>
      <c r="AU120" s="582" t="s">
        <v>479</v>
      </c>
      <c r="AV120" s="591"/>
      <c r="AW120" s="591"/>
      <c r="AX120" s="591"/>
      <c r="AY120" s="602"/>
      <c r="AZ120" s="435" t="s">
        <v>212</v>
      </c>
      <c r="BA120" s="418"/>
      <c r="BB120" s="418"/>
      <c r="BC120" s="418"/>
      <c r="BD120" s="418"/>
      <c r="BE120" s="418"/>
      <c r="BF120" s="418"/>
      <c r="BG120" s="418"/>
      <c r="BH120" s="418"/>
      <c r="BI120" s="418"/>
      <c r="BJ120" s="418"/>
      <c r="BK120" s="418"/>
      <c r="BL120" s="418"/>
      <c r="BM120" s="418"/>
      <c r="BN120" s="418"/>
      <c r="BO120" s="418"/>
      <c r="BP120" s="481"/>
      <c r="BQ120" s="643">
        <v>3784640</v>
      </c>
      <c r="BR120" s="651"/>
      <c r="BS120" s="651"/>
      <c r="BT120" s="651"/>
      <c r="BU120" s="651"/>
      <c r="BV120" s="651">
        <v>3902999</v>
      </c>
      <c r="BW120" s="651"/>
      <c r="BX120" s="651"/>
      <c r="BY120" s="651"/>
      <c r="BZ120" s="651"/>
      <c r="CA120" s="651">
        <v>4817251</v>
      </c>
      <c r="CB120" s="651"/>
      <c r="CC120" s="651"/>
      <c r="CD120" s="651"/>
      <c r="CE120" s="651"/>
      <c r="CF120" s="667">
        <v>72</v>
      </c>
      <c r="CG120" s="671"/>
      <c r="CH120" s="671"/>
      <c r="CI120" s="671"/>
      <c r="CJ120" s="671"/>
      <c r="CK120" s="686" t="s">
        <v>268</v>
      </c>
      <c r="CL120" s="696"/>
      <c r="CM120" s="696"/>
      <c r="CN120" s="696"/>
      <c r="CO120" s="699"/>
      <c r="CP120" s="703" t="s">
        <v>464</v>
      </c>
      <c r="CQ120" s="706"/>
      <c r="CR120" s="706"/>
      <c r="CS120" s="706"/>
      <c r="CT120" s="706"/>
      <c r="CU120" s="706"/>
      <c r="CV120" s="706"/>
      <c r="CW120" s="706"/>
      <c r="CX120" s="706"/>
      <c r="CY120" s="706"/>
      <c r="CZ120" s="706"/>
      <c r="DA120" s="706"/>
      <c r="DB120" s="706"/>
      <c r="DC120" s="706"/>
      <c r="DD120" s="706"/>
      <c r="DE120" s="706"/>
      <c r="DF120" s="709"/>
      <c r="DG120" s="643">
        <v>1616569</v>
      </c>
      <c r="DH120" s="651"/>
      <c r="DI120" s="651"/>
      <c r="DJ120" s="651"/>
      <c r="DK120" s="651"/>
      <c r="DL120" s="651">
        <v>1509139</v>
      </c>
      <c r="DM120" s="651"/>
      <c r="DN120" s="651"/>
      <c r="DO120" s="651"/>
      <c r="DP120" s="651"/>
      <c r="DQ120" s="651">
        <v>1304468</v>
      </c>
      <c r="DR120" s="651"/>
      <c r="DS120" s="651"/>
      <c r="DT120" s="651"/>
      <c r="DU120" s="651"/>
      <c r="DV120" s="723">
        <v>19.5</v>
      </c>
      <c r="DW120" s="723"/>
      <c r="DX120" s="723"/>
      <c r="DY120" s="723"/>
      <c r="DZ120" s="732"/>
    </row>
    <row r="121" spans="1:130" s="376" customFormat="1" ht="26.25" customHeight="1">
      <c r="A121" s="401"/>
      <c r="B121" s="424"/>
      <c r="C121" s="437" t="s">
        <v>137</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199</v>
      </c>
      <c r="AB121" s="457"/>
      <c r="AC121" s="457"/>
      <c r="AD121" s="457"/>
      <c r="AE121" s="510"/>
      <c r="AF121" s="526" t="s">
        <v>199</v>
      </c>
      <c r="AG121" s="457"/>
      <c r="AH121" s="457"/>
      <c r="AI121" s="457"/>
      <c r="AJ121" s="510"/>
      <c r="AK121" s="526" t="s">
        <v>199</v>
      </c>
      <c r="AL121" s="457"/>
      <c r="AM121" s="457"/>
      <c r="AN121" s="457"/>
      <c r="AO121" s="510"/>
      <c r="AP121" s="550" t="s">
        <v>199</v>
      </c>
      <c r="AQ121" s="558"/>
      <c r="AR121" s="558"/>
      <c r="AS121" s="558"/>
      <c r="AT121" s="568"/>
      <c r="AU121" s="583"/>
      <c r="AV121" s="592"/>
      <c r="AW121" s="592"/>
      <c r="AX121" s="592"/>
      <c r="AY121" s="603"/>
      <c r="AZ121" s="436" t="s">
        <v>491</v>
      </c>
      <c r="BA121" s="389"/>
      <c r="BB121" s="389"/>
      <c r="BC121" s="389"/>
      <c r="BD121" s="389"/>
      <c r="BE121" s="389"/>
      <c r="BF121" s="389"/>
      <c r="BG121" s="389"/>
      <c r="BH121" s="389"/>
      <c r="BI121" s="389"/>
      <c r="BJ121" s="389"/>
      <c r="BK121" s="389"/>
      <c r="BL121" s="389"/>
      <c r="BM121" s="389"/>
      <c r="BN121" s="389"/>
      <c r="BO121" s="389"/>
      <c r="BP121" s="483"/>
      <c r="BQ121" s="644">
        <v>235068</v>
      </c>
      <c r="BR121" s="652"/>
      <c r="BS121" s="652"/>
      <c r="BT121" s="652"/>
      <c r="BU121" s="652"/>
      <c r="BV121" s="652">
        <v>440703</v>
      </c>
      <c r="BW121" s="652"/>
      <c r="BX121" s="652"/>
      <c r="BY121" s="652"/>
      <c r="BZ121" s="652"/>
      <c r="CA121" s="652">
        <v>410749</v>
      </c>
      <c r="CB121" s="652"/>
      <c r="CC121" s="652"/>
      <c r="CD121" s="652"/>
      <c r="CE121" s="652"/>
      <c r="CF121" s="668">
        <v>6.1</v>
      </c>
      <c r="CG121" s="672"/>
      <c r="CH121" s="672"/>
      <c r="CI121" s="672"/>
      <c r="CJ121" s="672"/>
      <c r="CK121" s="687"/>
      <c r="CL121" s="697"/>
      <c r="CM121" s="697"/>
      <c r="CN121" s="697"/>
      <c r="CO121" s="700"/>
      <c r="CP121" s="704" t="s">
        <v>461</v>
      </c>
      <c r="CQ121" s="414"/>
      <c r="CR121" s="414"/>
      <c r="CS121" s="414"/>
      <c r="CT121" s="414"/>
      <c r="CU121" s="414"/>
      <c r="CV121" s="414"/>
      <c r="CW121" s="414"/>
      <c r="CX121" s="414"/>
      <c r="CY121" s="414"/>
      <c r="CZ121" s="414"/>
      <c r="DA121" s="414"/>
      <c r="DB121" s="414"/>
      <c r="DC121" s="414"/>
      <c r="DD121" s="414"/>
      <c r="DE121" s="414"/>
      <c r="DF121" s="710"/>
      <c r="DG121" s="644">
        <v>95871</v>
      </c>
      <c r="DH121" s="652"/>
      <c r="DI121" s="652"/>
      <c r="DJ121" s="652"/>
      <c r="DK121" s="652"/>
      <c r="DL121" s="652">
        <v>115448</v>
      </c>
      <c r="DM121" s="652"/>
      <c r="DN121" s="652"/>
      <c r="DO121" s="652"/>
      <c r="DP121" s="652"/>
      <c r="DQ121" s="652">
        <v>115553</v>
      </c>
      <c r="DR121" s="652"/>
      <c r="DS121" s="652"/>
      <c r="DT121" s="652"/>
      <c r="DU121" s="652"/>
      <c r="DV121" s="724">
        <v>1.7</v>
      </c>
      <c r="DW121" s="724"/>
      <c r="DX121" s="724"/>
      <c r="DY121" s="724"/>
      <c r="DZ121" s="733"/>
    </row>
    <row r="122" spans="1:130" s="376" customFormat="1" ht="26.25" customHeight="1">
      <c r="A122" s="401"/>
      <c r="B122" s="424"/>
      <c r="C122" s="436" t="s">
        <v>485</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199</v>
      </c>
      <c r="AB122" s="457"/>
      <c r="AC122" s="457"/>
      <c r="AD122" s="457"/>
      <c r="AE122" s="510"/>
      <c r="AF122" s="526" t="s">
        <v>199</v>
      </c>
      <c r="AG122" s="457"/>
      <c r="AH122" s="457"/>
      <c r="AI122" s="457"/>
      <c r="AJ122" s="510"/>
      <c r="AK122" s="526" t="s">
        <v>199</v>
      </c>
      <c r="AL122" s="457"/>
      <c r="AM122" s="457"/>
      <c r="AN122" s="457"/>
      <c r="AO122" s="510"/>
      <c r="AP122" s="550" t="s">
        <v>199</v>
      </c>
      <c r="AQ122" s="558"/>
      <c r="AR122" s="558"/>
      <c r="AS122" s="558"/>
      <c r="AT122" s="568"/>
      <c r="AU122" s="583"/>
      <c r="AV122" s="592"/>
      <c r="AW122" s="592"/>
      <c r="AX122" s="592"/>
      <c r="AY122" s="603"/>
      <c r="AZ122" s="438" t="s">
        <v>493</v>
      </c>
      <c r="BA122" s="434"/>
      <c r="BB122" s="434"/>
      <c r="BC122" s="434"/>
      <c r="BD122" s="434"/>
      <c r="BE122" s="434"/>
      <c r="BF122" s="434"/>
      <c r="BG122" s="434"/>
      <c r="BH122" s="434"/>
      <c r="BI122" s="434"/>
      <c r="BJ122" s="434"/>
      <c r="BK122" s="434"/>
      <c r="BL122" s="434"/>
      <c r="BM122" s="434"/>
      <c r="BN122" s="434"/>
      <c r="BO122" s="434"/>
      <c r="BP122" s="484"/>
      <c r="BQ122" s="645">
        <v>13946367</v>
      </c>
      <c r="BR122" s="653"/>
      <c r="BS122" s="653"/>
      <c r="BT122" s="653"/>
      <c r="BU122" s="653"/>
      <c r="BV122" s="653">
        <v>13895915</v>
      </c>
      <c r="BW122" s="653"/>
      <c r="BX122" s="653"/>
      <c r="BY122" s="653"/>
      <c r="BZ122" s="653"/>
      <c r="CA122" s="653">
        <v>13239187</v>
      </c>
      <c r="CB122" s="653"/>
      <c r="CC122" s="653"/>
      <c r="CD122" s="653"/>
      <c r="CE122" s="653"/>
      <c r="CF122" s="669">
        <v>197.9</v>
      </c>
      <c r="CG122" s="673"/>
      <c r="CH122" s="673"/>
      <c r="CI122" s="673"/>
      <c r="CJ122" s="673"/>
      <c r="CK122" s="687"/>
      <c r="CL122" s="697"/>
      <c r="CM122" s="697"/>
      <c r="CN122" s="697"/>
      <c r="CO122" s="700"/>
      <c r="CP122" s="704" t="s">
        <v>462</v>
      </c>
      <c r="CQ122" s="414"/>
      <c r="CR122" s="414"/>
      <c r="CS122" s="414"/>
      <c r="CT122" s="414"/>
      <c r="CU122" s="414"/>
      <c r="CV122" s="414"/>
      <c r="CW122" s="414"/>
      <c r="CX122" s="414"/>
      <c r="CY122" s="414"/>
      <c r="CZ122" s="414"/>
      <c r="DA122" s="414"/>
      <c r="DB122" s="414"/>
      <c r="DC122" s="414"/>
      <c r="DD122" s="414"/>
      <c r="DE122" s="414"/>
      <c r="DF122" s="710"/>
      <c r="DG122" s="644">
        <v>1690</v>
      </c>
      <c r="DH122" s="652"/>
      <c r="DI122" s="652"/>
      <c r="DJ122" s="652"/>
      <c r="DK122" s="652"/>
      <c r="DL122" s="652">
        <v>5410</v>
      </c>
      <c r="DM122" s="652"/>
      <c r="DN122" s="652"/>
      <c r="DO122" s="652"/>
      <c r="DP122" s="652"/>
      <c r="DQ122" s="652">
        <v>4840</v>
      </c>
      <c r="DR122" s="652"/>
      <c r="DS122" s="652"/>
      <c r="DT122" s="652"/>
      <c r="DU122" s="652"/>
      <c r="DV122" s="724">
        <v>0.1</v>
      </c>
      <c r="DW122" s="724"/>
      <c r="DX122" s="724"/>
      <c r="DY122" s="724"/>
      <c r="DZ122" s="733"/>
    </row>
    <row r="123" spans="1:130" s="376" customFormat="1" ht="26.25" customHeight="1">
      <c r="A123" s="401"/>
      <c r="B123" s="424"/>
      <c r="C123" s="436" t="s">
        <v>486</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v>16808</v>
      </c>
      <c r="AB123" s="457"/>
      <c r="AC123" s="457"/>
      <c r="AD123" s="457"/>
      <c r="AE123" s="510"/>
      <c r="AF123" s="526">
        <v>10851</v>
      </c>
      <c r="AG123" s="457"/>
      <c r="AH123" s="457"/>
      <c r="AI123" s="457"/>
      <c r="AJ123" s="510"/>
      <c r="AK123" s="526">
        <v>8433</v>
      </c>
      <c r="AL123" s="457"/>
      <c r="AM123" s="457"/>
      <c r="AN123" s="457"/>
      <c r="AO123" s="510"/>
      <c r="AP123" s="550">
        <v>0.1</v>
      </c>
      <c r="AQ123" s="558"/>
      <c r="AR123" s="558"/>
      <c r="AS123" s="558"/>
      <c r="AT123" s="568"/>
      <c r="AU123" s="584"/>
      <c r="AV123" s="593"/>
      <c r="AW123" s="593"/>
      <c r="AX123" s="593"/>
      <c r="AY123" s="593"/>
      <c r="AZ123" s="614" t="s">
        <v>272</v>
      </c>
      <c r="BA123" s="614"/>
      <c r="BB123" s="614"/>
      <c r="BC123" s="614"/>
      <c r="BD123" s="614"/>
      <c r="BE123" s="614"/>
      <c r="BF123" s="614"/>
      <c r="BG123" s="614"/>
      <c r="BH123" s="614"/>
      <c r="BI123" s="614"/>
      <c r="BJ123" s="614"/>
      <c r="BK123" s="614"/>
      <c r="BL123" s="614"/>
      <c r="BM123" s="614"/>
      <c r="BN123" s="614"/>
      <c r="BO123" s="479" t="s">
        <v>494</v>
      </c>
      <c r="BP123" s="640"/>
      <c r="BQ123" s="646">
        <v>17966075</v>
      </c>
      <c r="BR123" s="654"/>
      <c r="BS123" s="654"/>
      <c r="BT123" s="654"/>
      <c r="BU123" s="654"/>
      <c r="BV123" s="654">
        <v>18239617</v>
      </c>
      <c r="BW123" s="654"/>
      <c r="BX123" s="654"/>
      <c r="BY123" s="654"/>
      <c r="BZ123" s="654"/>
      <c r="CA123" s="654">
        <v>18467187</v>
      </c>
      <c r="CB123" s="654"/>
      <c r="CC123" s="654"/>
      <c r="CD123" s="654"/>
      <c r="CE123" s="654"/>
      <c r="CF123" s="555"/>
      <c r="CG123" s="563"/>
      <c r="CH123" s="563"/>
      <c r="CI123" s="563"/>
      <c r="CJ123" s="680"/>
      <c r="CK123" s="687"/>
      <c r="CL123" s="697"/>
      <c r="CM123" s="697"/>
      <c r="CN123" s="697"/>
      <c r="CO123" s="700"/>
      <c r="CP123" s="704" t="s">
        <v>460</v>
      </c>
      <c r="CQ123" s="414"/>
      <c r="CR123" s="414"/>
      <c r="CS123" s="414"/>
      <c r="CT123" s="414"/>
      <c r="CU123" s="414"/>
      <c r="CV123" s="414"/>
      <c r="CW123" s="414"/>
      <c r="CX123" s="414"/>
      <c r="CY123" s="414"/>
      <c r="CZ123" s="414"/>
      <c r="DA123" s="414"/>
      <c r="DB123" s="414"/>
      <c r="DC123" s="414"/>
      <c r="DD123" s="414"/>
      <c r="DE123" s="414"/>
      <c r="DF123" s="710"/>
      <c r="DG123" s="493" t="s">
        <v>199</v>
      </c>
      <c r="DH123" s="457"/>
      <c r="DI123" s="457"/>
      <c r="DJ123" s="457"/>
      <c r="DK123" s="510"/>
      <c r="DL123" s="526" t="s">
        <v>199</v>
      </c>
      <c r="DM123" s="457"/>
      <c r="DN123" s="457"/>
      <c r="DO123" s="457"/>
      <c r="DP123" s="510"/>
      <c r="DQ123" s="526" t="s">
        <v>199</v>
      </c>
      <c r="DR123" s="457"/>
      <c r="DS123" s="457"/>
      <c r="DT123" s="457"/>
      <c r="DU123" s="510"/>
      <c r="DV123" s="550" t="s">
        <v>199</v>
      </c>
      <c r="DW123" s="558"/>
      <c r="DX123" s="558"/>
      <c r="DY123" s="558"/>
      <c r="DZ123" s="568"/>
    </row>
    <row r="124" spans="1:130" s="376" customFormat="1" ht="26.25" customHeight="1">
      <c r="A124" s="401"/>
      <c r="B124" s="424"/>
      <c r="C124" s="436" t="s">
        <v>338</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199</v>
      </c>
      <c r="AB124" s="457"/>
      <c r="AC124" s="457"/>
      <c r="AD124" s="457"/>
      <c r="AE124" s="510"/>
      <c r="AF124" s="526" t="s">
        <v>199</v>
      </c>
      <c r="AG124" s="457"/>
      <c r="AH124" s="457"/>
      <c r="AI124" s="457"/>
      <c r="AJ124" s="510"/>
      <c r="AK124" s="526" t="s">
        <v>199</v>
      </c>
      <c r="AL124" s="457"/>
      <c r="AM124" s="457"/>
      <c r="AN124" s="457"/>
      <c r="AO124" s="510"/>
      <c r="AP124" s="550" t="s">
        <v>199</v>
      </c>
      <c r="AQ124" s="558"/>
      <c r="AR124" s="558"/>
      <c r="AS124" s="558"/>
      <c r="AT124" s="568"/>
      <c r="AU124" s="585" t="s">
        <v>495</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120.5</v>
      </c>
      <c r="BR124" s="655"/>
      <c r="BS124" s="655"/>
      <c r="BT124" s="655"/>
      <c r="BU124" s="655"/>
      <c r="BV124" s="655">
        <v>99.7</v>
      </c>
      <c r="BW124" s="655"/>
      <c r="BX124" s="655"/>
      <c r="BY124" s="655"/>
      <c r="BZ124" s="655"/>
      <c r="CA124" s="655">
        <v>73.099999999999994</v>
      </c>
      <c r="CB124" s="655"/>
      <c r="CC124" s="655"/>
      <c r="CD124" s="655"/>
      <c r="CE124" s="655"/>
      <c r="CF124" s="556"/>
      <c r="CG124" s="564"/>
      <c r="CH124" s="564"/>
      <c r="CI124" s="564"/>
      <c r="CJ124" s="681"/>
      <c r="CK124" s="688"/>
      <c r="CL124" s="688"/>
      <c r="CM124" s="688"/>
      <c r="CN124" s="688"/>
      <c r="CO124" s="701"/>
      <c r="CP124" s="704" t="s">
        <v>496</v>
      </c>
      <c r="CQ124" s="414"/>
      <c r="CR124" s="414"/>
      <c r="CS124" s="414"/>
      <c r="CT124" s="414"/>
      <c r="CU124" s="414"/>
      <c r="CV124" s="414"/>
      <c r="CW124" s="414"/>
      <c r="CX124" s="414"/>
      <c r="CY124" s="414"/>
      <c r="CZ124" s="414"/>
      <c r="DA124" s="414"/>
      <c r="DB124" s="414"/>
      <c r="DC124" s="414"/>
      <c r="DD124" s="414"/>
      <c r="DE124" s="414"/>
      <c r="DF124" s="710"/>
      <c r="DG124" s="495" t="s">
        <v>199</v>
      </c>
      <c r="DH124" s="500"/>
      <c r="DI124" s="500"/>
      <c r="DJ124" s="500"/>
      <c r="DK124" s="512"/>
      <c r="DL124" s="528" t="s">
        <v>199</v>
      </c>
      <c r="DM124" s="500"/>
      <c r="DN124" s="500"/>
      <c r="DO124" s="500"/>
      <c r="DP124" s="512"/>
      <c r="DQ124" s="528" t="s">
        <v>199</v>
      </c>
      <c r="DR124" s="500"/>
      <c r="DS124" s="500"/>
      <c r="DT124" s="500"/>
      <c r="DU124" s="512"/>
      <c r="DV124" s="725" t="s">
        <v>199</v>
      </c>
      <c r="DW124" s="727"/>
      <c r="DX124" s="727"/>
      <c r="DY124" s="727"/>
      <c r="DZ124" s="734"/>
    </row>
    <row r="125" spans="1:130" s="376" customFormat="1" ht="26.25" customHeight="1">
      <c r="A125" s="401"/>
      <c r="B125" s="424"/>
      <c r="C125" s="436" t="s">
        <v>489</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199</v>
      </c>
      <c r="AB125" s="457"/>
      <c r="AC125" s="457"/>
      <c r="AD125" s="457"/>
      <c r="AE125" s="510"/>
      <c r="AF125" s="526" t="s">
        <v>199</v>
      </c>
      <c r="AG125" s="457"/>
      <c r="AH125" s="457"/>
      <c r="AI125" s="457"/>
      <c r="AJ125" s="510"/>
      <c r="AK125" s="526" t="s">
        <v>199</v>
      </c>
      <c r="AL125" s="457"/>
      <c r="AM125" s="457"/>
      <c r="AN125" s="457"/>
      <c r="AO125" s="510"/>
      <c r="AP125" s="550" t="s">
        <v>199</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499</v>
      </c>
      <c r="CL125" s="696"/>
      <c r="CM125" s="696"/>
      <c r="CN125" s="696"/>
      <c r="CO125" s="699"/>
      <c r="CP125" s="435" t="s">
        <v>140</v>
      </c>
      <c r="CQ125" s="418"/>
      <c r="CR125" s="418"/>
      <c r="CS125" s="418"/>
      <c r="CT125" s="418"/>
      <c r="CU125" s="418"/>
      <c r="CV125" s="418"/>
      <c r="CW125" s="418"/>
      <c r="CX125" s="418"/>
      <c r="CY125" s="418"/>
      <c r="CZ125" s="418"/>
      <c r="DA125" s="418"/>
      <c r="DB125" s="418"/>
      <c r="DC125" s="418"/>
      <c r="DD125" s="418"/>
      <c r="DE125" s="418"/>
      <c r="DF125" s="481"/>
      <c r="DG125" s="643" t="s">
        <v>199</v>
      </c>
      <c r="DH125" s="651"/>
      <c r="DI125" s="651"/>
      <c r="DJ125" s="651"/>
      <c r="DK125" s="651"/>
      <c r="DL125" s="651" t="s">
        <v>199</v>
      </c>
      <c r="DM125" s="651"/>
      <c r="DN125" s="651"/>
      <c r="DO125" s="651"/>
      <c r="DP125" s="651"/>
      <c r="DQ125" s="651" t="s">
        <v>199</v>
      </c>
      <c r="DR125" s="651"/>
      <c r="DS125" s="651"/>
      <c r="DT125" s="651"/>
      <c r="DU125" s="651"/>
      <c r="DV125" s="723" t="s">
        <v>199</v>
      </c>
      <c r="DW125" s="723"/>
      <c r="DX125" s="723"/>
      <c r="DY125" s="723"/>
      <c r="DZ125" s="732"/>
    </row>
    <row r="126" spans="1:130" s="376" customFormat="1" ht="26.25" customHeight="1">
      <c r="A126" s="401"/>
      <c r="B126" s="424"/>
      <c r="C126" s="436" t="s">
        <v>490</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199</v>
      </c>
      <c r="AB126" s="457"/>
      <c r="AC126" s="457"/>
      <c r="AD126" s="457"/>
      <c r="AE126" s="510"/>
      <c r="AF126" s="526" t="s">
        <v>199</v>
      </c>
      <c r="AG126" s="457"/>
      <c r="AH126" s="457"/>
      <c r="AI126" s="457"/>
      <c r="AJ126" s="510"/>
      <c r="AK126" s="526" t="s">
        <v>199</v>
      </c>
      <c r="AL126" s="457"/>
      <c r="AM126" s="457"/>
      <c r="AN126" s="457"/>
      <c r="AO126" s="510"/>
      <c r="AP126" s="550" t="s">
        <v>199</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412</v>
      </c>
      <c r="CQ126" s="389"/>
      <c r="CR126" s="389"/>
      <c r="CS126" s="389"/>
      <c r="CT126" s="389"/>
      <c r="CU126" s="389"/>
      <c r="CV126" s="389"/>
      <c r="CW126" s="389"/>
      <c r="CX126" s="389"/>
      <c r="CY126" s="389"/>
      <c r="CZ126" s="389"/>
      <c r="DA126" s="389"/>
      <c r="DB126" s="389"/>
      <c r="DC126" s="389"/>
      <c r="DD126" s="389"/>
      <c r="DE126" s="389"/>
      <c r="DF126" s="483"/>
      <c r="DG126" s="644" t="s">
        <v>199</v>
      </c>
      <c r="DH126" s="652"/>
      <c r="DI126" s="652"/>
      <c r="DJ126" s="652"/>
      <c r="DK126" s="652"/>
      <c r="DL126" s="652" t="s">
        <v>199</v>
      </c>
      <c r="DM126" s="652"/>
      <c r="DN126" s="652"/>
      <c r="DO126" s="652"/>
      <c r="DP126" s="652"/>
      <c r="DQ126" s="652" t="s">
        <v>199</v>
      </c>
      <c r="DR126" s="652"/>
      <c r="DS126" s="652"/>
      <c r="DT126" s="652"/>
      <c r="DU126" s="652"/>
      <c r="DV126" s="724" t="s">
        <v>199</v>
      </c>
      <c r="DW126" s="724"/>
      <c r="DX126" s="724"/>
      <c r="DY126" s="724"/>
      <c r="DZ126" s="733"/>
    </row>
    <row r="127" spans="1:130" s="376" customFormat="1" ht="26.25" customHeight="1">
      <c r="A127" s="402"/>
      <c r="B127" s="425"/>
      <c r="C127" s="438" t="s">
        <v>84</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5306</v>
      </c>
      <c r="AB127" s="457"/>
      <c r="AC127" s="457"/>
      <c r="AD127" s="457"/>
      <c r="AE127" s="510"/>
      <c r="AF127" s="526">
        <v>1570</v>
      </c>
      <c r="AG127" s="457"/>
      <c r="AH127" s="457"/>
      <c r="AI127" s="457"/>
      <c r="AJ127" s="510"/>
      <c r="AK127" s="526">
        <v>2572</v>
      </c>
      <c r="AL127" s="457"/>
      <c r="AM127" s="457"/>
      <c r="AN127" s="457"/>
      <c r="AO127" s="510"/>
      <c r="AP127" s="550">
        <v>0</v>
      </c>
      <c r="AQ127" s="558"/>
      <c r="AR127" s="558"/>
      <c r="AS127" s="558"/>
      <c r="AT127" s="568"/>
      <c r="AU127" s="389"/>
      <c r="AV127" s="389"/>
      <c r="AW127" s="389"/>
      <c r="AX127" s="595" t="s">
        <v>500</v>
      </c>
      <c r="AY127" s="604"/>
      <c r="AZ127" s="604"/>
      <c r="BA127" s="604"/>
      <c r="BB127" s="604"/>
      <c r="BC127" s="604"/>
      <c r="BD127" s="604"/>
      <c r="BE127" s="621"/>
      <c r="BF127" s="623" t="s">
        <v>501</v>
      </c>
      <c r="BG127" s="604"/>
      <c r="BH127" s="604"/>
      <c r="BI127" s="604"/>
      <c r="BJ127" s="604"/>
      <c r="BK127" s="604"/>
      <c r="BL127" s="621"/>
      <c r="BM127" s="623" t="s">
        <v>413</v>
      </c>
      <c r="BN127" s="604"/>
      <c r="BO127" s="604"/>
      <c r="BP127" s="604"/>
      <c r="BQ127" s="604"/>
      <c r="BR127" s="604"/>
      <c r="BS127" s="621"/>
      <c r="BT127" s="623" t="s">
        <v>407</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443</v>
      </c>
      <c r="CQ127" s="389"/>
      <c r="CR127" s="389"/>
      <c r="CS127" s="389"/>
      <c r="CT127" s="389"/>
      <c r="CU127" s="389"/>
      <c r="CV127" s="389"/>
      <c r="CW127" s="389"/>
      <c r="CX127" s="389"/>
      <c r="CY127" s="389"/>
      <c r="CZ127" s="389"/>
      <c r="DA127" s="389"/>
      <c r="DB127" s="389"/>
      <c r="DC127" s="389"/>
      <c r="DD127" s="389"/>
      <c r="DE127" s="389"/>
      <c r="DF127" s="483"/>
      <c r="DG127" s="644" t="s">
        <v>199</v>
      </c>
      <c r="DH127" s="652"/>
      <c r="DI127" s="652"/>
      <c r="DJ127" s="652"/>
      <c r="DK127" s="652"/>
      <c r="DL127" s="652" t="s">
        <v>199</v>
      </c>
      <c r="DM127" s="652"/>
      <c r="DN127" s="652"/>
      <c r="DO127" s="652"/>
      <c r="DP127" s="652"/>
      <c r="DQ127" s="652" t="s">
        <v>199</v>
      </c>
      <c r="DR127" s="652"/>
      <c r="DS127" s="652"/>
      <c r="DT127" s="652"/>
      <c r="DU127" s="652"/>
      <c r="DV127" s="724" t="s">
        <v>199</v>
      </c>
      <c r="DW127" s="724"/>
      <c r="DX127" s="724"/>
      <c r="DY127" s="724"/>
      <c r="DZ127" s="733"/>
    </row>
    <row r="128" spans="1:130" s="376" customFormat="1" ht="26.25" customHeight="1">
      <c r="A128" s="403" t="s">
        <v>502</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9</v>
      </c>
      <c r="X128" s="474"/>
      <c r="Y128" s="474"/>
      <c r="Z128" s="486"/>
      <c r="AA128" s="492">
        <v>47721</v>
      </c>
      <c r="AB128" s="498"/>
      <c r="AC128" s="498"/>
      <c r="AD128" s="498"/>
      <c r="AE128" s="509"/>
      <c r="AF128" s="525">
        <v>46296</v>
      </c>
      <c r="AG128" s="498"/>
      <c r="AH128" s="498"/>
      <c r="AI128" s="498"/>
      <c r="AJ128" s="509"/>
      <c r="AK128" s="525">
        <v>56596</v>
      </c>
      <c r="AL128" s="498"/>
      <c r="AM128" s="498"/>
      <c r="AN128" s="498"/>
      <c r="AO128" s="509"/>
      <c r="AP128" s="552"/>
      <c r="AQ128" s="560"/>
      <c r="AR128" s="560"/>
      <c r="AS128" s="560"/>
      <c r="AT128" s="570"/>
      <c r="AU128" s="389"/>
      <c r="AV128" s="389"/>
      <c r="AW128" s="389"/>
      <c r="AX128" s="395" t="s">
        <v>308</v>
      </c>
      <c r="AY128" s="418"/>
      <c r="AZ128" s="418"/>
      <c r="BA128" s="418"/>
      <c r="BB128" s="418"/>
      <c r="BC128" s="418"/>
      <c r="BD128" s="418"/>
      <c r="BE128" s="481"/>
      <c r="BF128" s="624" t="s">
        <v>199</v>
      </c>
      <c r="BG128" s="628"/>
      <c r="BH128" s="628"/>
      <c r="BI128" s="628"/>
      <c r="BJ128" s="628"/>
      <c r="BK128" s="628"/>
      <c r="BL128" s="634"/>
      <c r="BM128" s="624">
        <v>13.76</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399</v>
      </c>
      <c r="CQ128" s="392"/>
      <c r="CR128" s="392"/>
      <c r="CS128" s="392"/>
      <c r="CT128" s="392"/>
      <c r="CU128" s="392"/>
      <c r="CV128" s="392"/>
      <c r="CW128" s="392"/>
      <c r="CX128" s="392"/>
      <c r="CY128" s="392"/>
      <c r="CZ128" s="392"/>
      <c r="DA128" s="392"/>
      <c r="DB128" s="392"/>
      <c r="DC128" s="392"/>
      <c r="DD128" s="392"/>
      <c r="DE128" s="392"/>
      <c r="DF128" s="622"/>
      <c r="DG128" s="713" t="s">
        <v>199</v>
      </c>
      <c r="DH128" s="716"/>
      <c r="DI128" s="716"/>
      <c r="DJ128" s="716"/>
      <c r="DK128" s="716"/>
      <c r="DL128" s="716" t="s">
        <v>199</v>
      </c>
      <c r="DM128" s="716"/>
      <c r="DN128" s="716"/>
      <c r="DO128" s="716"/>
      <c r="DP128" s="716"/>
      <c r="DQ128" s="716" t="s">
        <v>199</v>
      </c>
      <c r="DR128" s="716"/>
      <c r="DS128" s="716"/>
      <c r="DT128" s="716"/>
      <c r="DU128" s="716"/>
      <c r="DV128" s="726" t="s">
        <v>199</v>
      </c>
      <c r="DW128" s="726"/>
      <c r="DX128" s="726"/>
      <c r="DY128" s="726"/>
      <c r="DZ128" s="735"/>
    </row>
    <row r="129" spans="1:131" s="376" customFormat="1" ht="26.25" customHeight="1">
      <c r="A129" s="396" t="s">
        <v>163</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235</v>
      </c>
      <c r="X129" s="477"/>
      <c r="Y129" s="477"/>
      <c r="Z129" s="487"/>
      <c r="AA129" s="493">
        <v>7314089</v>
      </c>
      <c r="AB129" s="457"/>
      <c r="AC129" s="457"/>
      <c r="AD129" s="457"/>
      <c r="AE129" s="510"/>
      <c r="AF129" s="526">
        <v>7650324</v>
      </c>
      <c r="AG129" s="457"/>
      <c r="AH129" s="457"/>
      <c r="AI129" s="457"/>
      <c r="AJ129" s="510"/>
      <c r="AK129" s="526">
        <v>7972630</v>
      </c>
      <c r="AL129" s="457"/>
      <c r="AM129" s="457"/>
      <c r="AN129" s="457"/>
      <c r="AO129" s="510"/>
      <c r="AP129" s="553"/>
      <c r="AQ129" s="561"/>
      <c r="AR129" s="561"/>
      <c r="AS129" s="561"/>
      <c r="AT129" s="571"/>
      <c r="AU129" s="587"/>
      <c r="AV129" s="587"/>
      <c r="AW129" s="587"/>
      <c r="AX129" s="596" t="s">
        <v>125</v>
      </c>
      <c r="AY129" s="389"/>
      <c r="AZ129" s="389"/>
      <c r="BA129" s="389"/>
      <c r="BB129" s="389"/>
      <c r="BC129" s="389"/>
      <c r="BD129" s="389"/>
      <c r="BE129" s="483"/>
      <c r="BF129" s="625" t="s">
        <v>199</v>
      </c>
      <c r="BG129" s="629"/>
      <c r="BH129" s="629"/>
      <c r="BI129" s="629"/>
      <c r="BJ129" s="629"/>
      <c r="BK129" s="629"/>
      <c r="BL129" s="635"/>
      <c r="BM129" s="625">
        <v>18.760000000000002</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503</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504</v>
      </c>
      <c r="X130" s="477"/>
      <c r="Y130" s="477"/>
      <c r="Z130" s="487"/>
      <c r="AA130" s="493">
        <v>1338545</v>
      </c>
      <c r="AB130" s="457"/>
      <c r="AC130" s="457"/>
      <c r="AD130" s="457"/>
      <c r="AE130" s="510"/>
      <c r="AF130" s="526">
        <v>1313239</v>
      </c>
      <c r="AG130" s="457"/>
      <c r="AH130" s="457"/>
      <c r="AI130" s="457"/>
      <c r="AJ130" s="510"/>
      <c r="AK130" s="526">
        <v>1281685</v>
      </c>
      <c r="AL130" s="457"/>
      <c r="AM130" s="457"/>
      <c r="AN130" s="457"/>
      <c r="AO130" s="510"/>
      <c r="AP130" s="553"/>
      <c r="AQ130" s="561"/>
      <c r="AR130" s="561"/>
      <c r="AS130" s="561"/>
      <c r="AT130" s="571"/>
      <c r="AU130" s="587"/>
      <c r="AV130" s="587"/>
      <c r="AW130" s="587"/>
      <c r="AX130" s="596" t="s">
        <v>430</v>
      </c>
      <c r="AY130" s="389"/>
      <c r="AZ130" s="389"/>
      <c r="BA130" s="389"/>
      <c r="BB130" s="389"/>
      <c r="BC130" s="389"/>
      <c r="BD130" s="389"/>
      <c r="BE130" s="483"/>
      <c r="BF130" s="626">
        <v>11.2</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174</v>
      </c>
      <c r="X131" s="478"/>
      <c r="Y131" s="478"/>
      <c r="Z131" s="488"/>
      <c r="AA131" s="495">
        <v>5975544</v>
      </c>
      <c r="AB131" s="500"/>
      <c r="AC131" s="500"/>
      <c r="AD131" s="500"/>
      <c r="AE131" s="512"/>
      <c r="AF131" s="528">
        <v>6337085</v>
      </c>
      <c r="AG131" s="500"/>
      <c r="AH131" s="500"/>
      <c r="AI131" s="500"/>
      <c r="AJ131" s="512"/>
      <c r="AK131" s="528">
        <v>6690945</v>
      </c>
      <c r="AL131" s="500"/>
      <c r="AM131" s="500"/>
      <c r="AN131" s="500"/>
      <c r="AO131" s="512"/>
      <c r="AP131" s="554"/>
      <c r="AQ131" s="562"/>
      <c r="AR131" s="562"/>
      <c r="AS131" s="562"/>
      <c r="AT131" s="572"/>
      <c r="AU131" s="587"/>
      <c r="AV131" s="587"/>
      <c r="AW131" s="587"/>
      <c r="AX131" s="597" t="s">
        <v>476</v>
      </c>
      <c r="AY131" s="392"/>
      <c r="AZ131" s="392"/>
      <c r="BA131" s="392"/>
      <c r="BB131" s="392"/>
      <c r="BC131" s="392"/>
      <c r="BD131" s="392"/>
      <c r="BE131" s="622"/>
      <c r="BF131" s="627">
        <v>73.099999999999994</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505</v>
      </c>
      <c r="W132" s="473"/>
      <c r="X132" s="473"/>
      <c r="Y132" s="473"/>
      <c r="Z132" s="489"/>
      <c r="AA132" s="496">
        <v>11.37086431</v>
      </c>
      <c r="AB132" s="501"/>
      <c r="AC132" s="501"/>
      <c r="AD132" s="501"/>
      <c r="AE132" s="513"/>
      <c r="AF132" s="529">
        <v>10.918111400000001</v>
      </c>
      <c r="AG132" s="501"/>
      <c r="AH132" s="501"/>
      <c r="AI132" s="501"/>
      <c r="AJ132" s="513"/>
      <c r="AK132" s="529">
        <v>11.47266941</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92</v>
      </c>
      <c r="W133" s="415"/>
      <c r="X133" s="415"/>
      <c r="Y133" s="415"/>
      <c r="Z133" s="490"/>
      <c r="AA133" s="497">
        <v>12.4</v>
      </c>
      <c r="AB133" s="502"/>
      <c r="AC133" s="502"/>
      <c r="AD133" s="502"/>
      <c r="AE133" s="514"/>
      <c r="AF133" s="497">
        <v>11.7</v>
      </c>
      <c r="AG133" s="502"/>
      <c r="AH133" s="502"/>
      <c r="AI133" s="502"/>
      <c r="AJ133" s="514"/>
      <c r="AK133" s="497">
        <v>11.2</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zx+cTJ7cBYKQY17v5QS2CSRllWMcX2ChKDLUEccMxZ+zAQZNu/YZwlAjYd3d4NCQtFWRHu3g9cKgceUclIeV0w==" saltValue="T47ZpkiMm321q0wf+PahP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105</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algorithmName="SHA-512" hashValue="EAKIz25SLHKL1RMxl6a0pvqF92expxzv6vSc5A+Sh+Y7pFryyGD9N/9zR1QvkU21EpWwbMlutLUXstfa+yMzfA==" saltValue="tKMQuQfg1SatPxvSyvuKn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zJQMrYtgKX8eEgSWD13RMU3XHji/1ZSdnteo3Jsty/HuSCjPEB1rFHoHupb+0wUGIjHf/T6F683M8DEMDLZrg==" saltValue="bj4EbYz5AwSmglMxYCkmbg=="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507</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331</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93</v>
      </c>
      <c r="AP7" s="808"/>
      <c r="AQ7" s="819" t="s">
        <v>508</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230</v>
      </c>
      <c r="AQ8" s="820" t="s">
        <v>509</v>
      </c>
      <c r="AR8" s="834" t="s">
        <v>19</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465</v>
      </c>
      <c r="AL9" s="768"/>
      <c r="AM9" s="768"/>
      <c r="AN9" s="785"/>
      <c r="AO9" s="798">
        <v>2019395</v>
      </c>
      <c r="AP9" s="798">
        <v>80217</v>
      </c>
      <c r="AQ9" s="821">
        <v>75794</v>
      </c>
      <c r="AR9" s="835">
        <v>5.8</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205</v>
      </c>
      <c r="AL10" s="768"/>
      <c r="AM10" s="768"/>
      <c r="AN10" s="785"/>
      <c r="AO10" s="799">
        <v>33338</v>
      </c>
      <c r="AP10" s="799">
        <v>1324</v>
      </c>
      <c r="AQ10" s="822">
        <v>8131</v>
      </c>
      <c r="AR10" s="836">
        <v>-83.7</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395</v>
      </c>
      <c r="AL11" s="768"/>
      <c r="AM11" s="768"/>
      <c r="AN11" s="785"/>
      <c r="AO11" s="799" t="s">
        <v>199</v>
      </c>
      <c r="AP11" s="799" t="s">
        <v>199</v>
      </c>
      <c r="AQ11" s="822">
        <v>549</v>
      </c>
      <c r="AR11" s="836" t="s">
        <v>199</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220</v>
      </c>
      <c r="AL12" s="768"/>
      <c r="AM12" s="768"/>
      <c r="AN12" s="785"/>
      <c r="AO12" s="799" t="s">
        <v>199</v>
      </c>
      <c r="AP12" s="799" t="s">
        <v>199</v>
      </c>
      <c r="AQ12" s="822">
        <v>5</v>
      </c>
      <c r="AR12" s="836" t="s">
        <v>199</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510</v>
      </c>
      <c r="AL13" s="768"/>
      <c r="AM13" s="768"/>
      <c r="AN13" s="785"/>
      <c r="AO13" s="799">
        <v>69421</v>
      </c>
      <c r="AP13" s="799">
        <v>2758</v>
      </c>
      <c r="AQ13" s="822">
        <v>2734</v>
      </c>
      <c r="AR13" s="836">
        <v>0.9</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512</v>
      </c>
      <c r="AL14" s="768"/>
      <c r="AM14" s="768"/>
      <c r="AN14" s="785"/>
      <c r="AO14" s="799" t="s">
        <v>199</v>
      </c>
      <c r="AP14" s="799" t="s">
        <v>199</v>
      </c>
      <c r="AQ14" s="822">
        <v>1219</v>
      </c>
      <c r="AR14" s="836" t="s">
        <v>199</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310</v>
      </c>
      <c r="AL15" s="769"/>
      <c r="AM15" s="769"/>
      <c r="AN15" s="786"/>
      <c r="AO15" s="799">
        <v>-187823</v>
      </c>
      <c r="AP15" s="799">
        <v>-7461</v>
      </c>
      <c r="AQ15" s="822">
        <v>-5248</v>
      </c>
      <c r="AR15" s="836">
        <v>42.2</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272</v>
      </c>
      <c r="AL16" s="769"/>
      <c r="AM16" s="769"/>
      <c r="AN16" s="786"/>
      <c r="AO16" s="799">
        <v>1934331</v>
      </c>
      <c r="AP16" s="799">
        <v>76838</v>
      </c>
      <c r="AQ16" s="822">
        <v>83183</v>
      </c>
      <c r="AR16" s="836">
        <v>-7.6</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183</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513</v>
      </c>
      <c r="AP20" s="810" t="s">
        <v>335</v>
      </c>
      <c r="AQ20" s="823" t="s">
        <v>44</v>
      </c>
      <c r="AR20" s="837"/>
    </row>
    <row r="21" spans="1:46" s="740" customFormat="1">
      <c r="A21" s="742"/>
      <c r="AK21" s="758" t="s">
        <v>514</v>
      </c>
      <c r="AL21" s="771"/>
      <c r="AM21" s="771"/>
      <c r="AN21" s="788"/>
      <c r="AO21" s="801">
        <v>8.58</v>
      </c>
      <c r="AP21" s="811">
        <v>7.75</v>
      </c>
      <c r="AQ21" s="824">
        <v>0.83</v>
      </c>
      <c r="AS21" s="843"/>
      <c r="AT21" s="742"/>
    </row>
    <row r="22" spans="1:46" s="740" customFormat="1">
      <c r="A22" s="742"/>
      <c r="AK22" s="758" t="s">
        <v>515</v>
      </c>
      <c r="AL22" s="771"/>
      <c r="AM22" s="771"/>
      <c r="AN22" s="788"/>
      <c r="AO22" s="802">
        <v>97.1</v>
      </c>
      <c r="AP22" s="812">
        <v>97.5</v>
      </c>
      <c r="AQ22" s="825">
        <v>-0.4</v>
      </c>
      <c r="AR22" s="813"/>
      <c r="AS22" s="843"/>
      <c r="AT22" s="742"/>
    </row>
    <row r="23" spans="1:46" s="740" customFormat="1">
      <c r="A23" s="742"/>
      <c r="AP23" s="813"/>
      <c r="AQ23" s="813"/>
      <c r="AR23" s="813"/>
      <c r="AS23" s="843"/>
      <c r="AT23" s="742"/>
    </row>
    <row r="24" spans="1:46" s="740" customFormat="1">
      <c r="A24" s="742"/>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516</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262</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61</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93</v>
      </c>
      <c r="AP30" s="808"/>
      <c r="AQ30" s="819" t="s">
        <v>508</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230</v>
      </c>
      <c r="AQ31" s="820" t="s">
        <v>509</v>
      </c>
      <c r="AR31" s="834" t="s">
        <v>19</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517</v>
      </c>
      <c r="AL32" s="772"/>
      <c r="AM32" s="772"/>
      <c r="AN32" s="789"/>
      <c r="AO32" s="799">
        <v>1261324</v>
      </c>
      <c r="AP32" s="799">
        <v>50104</v>
      </c>
      <c r="AQ32" s="826">
        <v>33516</v>
      </c>
      <c r="AR32" s="836">
        <v>49.5</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518</v>
      </c>
      <c r="AL33" s="772"/>
      <c r="AM33" s="772"/>
      <c r="AN33" s="789"/>
      <c r="AO33" s="799" t="s">
        <v>199</v>
      </c>
      <c r="AP33" s="799" t="s">
        <v>199</v>
      </c>
      <c r="AQ33" s="826" t="s">
        <v>199</v>
      </c>
      <c r="AR33" s="836" t="s">
        <v>199</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68</v>
      </c>
      <c r="AL34" s="772"/>
      <c r="AM34" s="772"/>
      <c r="AN34" s="789"/>
      <c r="AO34" s="799" t="s">
        <v>199</v>
      </c>
      <c r="AP34" s="799" t="s">
        <v>199</v>
      </c>
      <c r="AQ34" s="826" t="s">
        <v>199</v>
      </c>
      <c r="AR34" s="836" t="s">
        <v>199</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519</v>
      </c>
      <c r="AL35" s="772"/>
      <c r="AM35" s="772"/>
      <c r="AN35" s="789"/>
      <c r="AO35" s="799">
        <v>152235</v>
      </c>
      <c r="AP35" s="799">
        <v>6047</v>
      </c>
      <c r="AQ35" s="826">
        <v>11499</v>
      </c>
      <c r="AR35" s="836">
        <v>-47.4</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681347</v>
      </c>
      <c r="AP36" s="799">
        <v>27066</v>
      </c>
      <c r="AQ36" s="826">
        <v>2953</v>
      </c>
      <c r="AR36" s="836">
        <v>816.6</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348</v>
      </c>
      <c r="AL37" s="772"/>
      <c r="AM37" s="772"/>
      <c r="AN37" s="789"/>
      <c r="AO37" s="799">
        <v>11005</v>
      </c>
      <c r="AP37" s="799">
        <v>437</v>
      </c>
      <c r="AQ37" s="826">
        <v>178</v>
      </c>
      <c r="AR37" s="836">
        <v>145.5</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520</v>
      </c>
      <c r="AL38" s="773"/>
      <c r="AM38" s="773"/>
      <c r="AN38" s="790"/>
      <c r="AO38" s="803" t="s">
        <v>199</v>
      </c>
      <c r="AP38" s="803" t="s">
        <v>199</v>
      </c>
      <c r="AQ38" s="827">
        <v>3</v>
      </c>
      <c r="AR38" s="825" t="s">
        <v>199</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90</v>
      </c>
      <c r="AL39" s="773"/>
      <c r="AM39" s="773"/>
      <c r="AN39" s="790"/>
      <c r="AO39" s="799">
        <v>-56596</v>
      </c>
      <c r="AP39" s="799">
        <v>-2248</v>
      </c>
      <c r="AQ39" s="826">
        <v>-2838</v>
      </c>
      <c r="AR39" s="836">
        <v>-20.8</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521</v>
      </c>
      <c r="AL40" s="772"/>
      <c r="AM40" s="772"/>
      <c r="AN40" s="789"/>
      <c r="AO40" s="799">
        <v>-1281685</v>
      </c>
      <c r="AP40" s="799">
        <v>-50913</v>
      </c>
      <c r="AQ40" s="826">
        <v>-31562</v>
      </c>
      <c r="AR40" s="836">
        <v>61.3</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384</v>
      </c>
      <c r="AL41" s="774"/>
      <c r="AM41" s="774"/>
      <c r="AN41" s="791"/>
      <c r="AO41" s="799">
        <v>767630</v>
      </c>
      <c r="AP41" s="799">
        <v>30493</v>
      </c>
      <c r="AQ41" s="826">
        <v>13749</v>
      </c>
      <c r="AR41" s="836">
        <v>121.8</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396</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522</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523</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93</v>
      </c>
      <c r="AN49" s="792" t="s">
        <v>439</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497</v>
      </c>
      <c r="AO50" s="805" t="s">
        <v>498</v>
      </c>
      <c r="AP50" s="816" t="s">
        <v>524</v>
      </c>
      <c r="AQ50" s="829" t="s">
        <v>380</v>
      </c>
      <c r="AR50" s="839" t="s">
        <v>525</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233</v>
      </c>
      <c r="AL51" s="775"/>
      <c r="AM51" s="781">
        <v>1227774</v>
      </c>
      <c r="AN51" s="794">
        <v>46611</v>
      </c>
      <c r="AO51" s="806">
        <v>27.5</v>
      </c>
      <c r="AP51" s="817">
        <v>52191</v>
      </c>
      <c r="AQ51" s="830">
        <v>9.3000000000000007</v>
      </c>
      <c r="AR51" s="840">
        <v>18.2</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274</v>
      </c>
      <c r="AM52" s="782">
        <v>389722</v>
      </c>
      <c r="AN52" s="795">
        <v>14795</v>
      </c>
      <c r="AO52" s="807">
        <v>-9.3000000000000007</v>
      </c>
      <c r="AP52" s="818">
        <v>24843</v>
      </c>
      <c r="AQ52" s="831">
        <v>-0.4</v>
      </c>
      <c r="AR52" s="841">
        <v>-8.9</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229</v>
      </c>
      <c r="AL53" s="775"/>
      <c r="AM53" s="781">
        <v>1183345</v>
      </c>
      <c r="AN53" s="794">
        <v>45412</v>
      </c>
      <c r="AO53" s="806">
        <v>-2.6</v>
      </c>
      <c r="AP53" s="817">
        <v>47387</v>
      </c>
      <c r="AQ53" s="830">
        <v>-9.1999999999999993</v>
      </c>
      <c r="AR53" s="840">
        <v>6.6</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274</v>
      </c>
      <c r="AM54" s="782">
        <v>335926</v>
      </c>
      <c r="AN54" s="795">
        <v>12891</v>
      </c>
      <c r="AO54" s="807">
        <v>-12.9</v>
      </c>
      <c r="AP54" s="818">
        <v>24928</v>
      </c>
      <c r="AQ54" s="831">
        <v>0.3</v>
      </c>
      <c r="AR54" s="841">
        <v>-13.2</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526</v>
      </c>
      <c r="AL55" s="775"/>
      <c r="AM55" s="781">
        <v>1945644</v>
      </c>
      <c r="AN55" s="794">
        <v>75518</v>
      </c>
      <c r="AO55" s="806">
        <v>66.3</v>
      </c>
      <c r="AP55" s="817">
        <v>51264</v>
      </c>
      <c r="AQ55" s="830">
        <v>8.1999999999999993</v>
      </c>
      <c r="AR55" s="840">
        <v>58.1</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274</v>
      </c>
      <c r="AM56" s="782">
        <v>700483</v>
      </c>
      <c r="AN56" s="795">
        <v>27188</v>
      </c>
      <c r="AO56" s="807">
        <v>110.9</v>
      </c>
      <c r="AP56" s="818">
        <v>26040</v>
      </c>
      <c r="AQ56" s="831">
        <v>4.5</v>
      </c>
      <c r="AR56" s="841">
        <v>106.4</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481</v>
      </c>
      <c r="AL57" s="775"/>
      <c r="AM57" s="781">
        <v>1764384</v>
      </c>
      <c r="AN57" s="794">
        <v>69200</v>
      </c>
      <c r="AO57" s="806">
        <v>-8.4</v>
      </c>
      <c r="AP57" s="817">
        <v>52068</v>
      </c>
      <c r="AQ57" s="830">
        <v>1.6</v>
      </c>
      <c r="AR57" s="840">
        <v>-10</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274</v>
      </c>
      <c r="AM58" s="782">
        <v>747099</v>
      </c>
      <c r="AN58" s="795">
        <v>29301</v>
      </c>
      <c r="AO58" s="807">
        <v>7.8</v>
      </c>
      <c r="AP58" s="818">
        <v>26936</v>
      </c>
      <c r="AQ58" s="831">
        <v>3.4</v>
      </c>
      <c r="AR58" s="841">
        <v>4.4000000000000004</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527</v>
      </c>
      <c r="AL59" s="775"/>
      <c r="AM59" s="781">
        <v>1588689</v>
      </c>
      <c r="AN59" s="794">
        <v>63108</v>
      </c>
      <c r="AO59" s="806">
        <v>-8.8000000000000007</v>
      </c>
      <c r="AP59" s="817">
        <v>56181</v>
      </c>
      <c r="AQ59" s="830">
        <v>7.9</v>
      </c>
      <c r="AR59" s="840">
        <v>-16.7</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274</v>
      </c>
      <c r="AM60" s="782">
        <v>620312</v>
      </c>
      <c r="AN60" s="795">
        <v>24641</v>
      </c>
      <c r="AO60" s="807">
        <v>-15.9</v>
      </c>
      <c r="AP60" s="818">
        <v>32039</v>
      </c>
      <c r="AQ60" s="831">
        <v>18.899999999999999</v>
      </c>
      <c r="AR60" s="841">
        <v>-34.799999999999997</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528</v>
      </c>
      <c r="AL61" s="778"/>
      <c r="AM61" s="781">
        <v>1541967</v>
      </c>
      <c r="AN61" s="794">
        <v>59970</v>
      </c>
      <c r="AO61" s="806">
        <v>14.8</v>
      </c>
      <c r="AP61" s="817">
        <v>51818</v>
      </c>
      <c r="AQ61" s="832">
        <v>3.6</v>
      </c>
      <c r="AR61" s="840">
        <v>11.2</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274</v>
      </c>
      <c r="AM62" s="782">
        <v>558708</v>
      </c>
      <c r="AN62" s="795">
        <v>21763</v>
      </c>
      <c r="AO62" s="807">
        <v>16.100000000000001</v>
      </c>
      <c r="AP62" s="818">
        <v>26957</v>
      </c>
      <c r="AQ62" s="831">
        <v>5.3</v>
      </c>
      <c r="AR62" s="841">
        <v>10.8</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HpdmrZT5ufT9Xr7QufHpTzIWq1c5kZZ62FPNTlE8jjiV6s0JvKaYiqktuSA/OfCd2bQnF/HqkW4Ag1JzzMH6ww==" saltValue="apioU+jY+xaFUslICeOVz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105</v>
      </c>
    </row>
    <row r="120" spans="125:125" ht="13.5" hidden="1" customHeight="1"/>
    <row r="121" spans="125:125" ht="13.5" hidden="1" customHeight="1">
      <c r="DU121" s="737"/>
    </row>
  </sheetData>
  <sheetProtection algorithmName="SHA-512" hashValue="4thA7Xd16jNOIbCgjMFPsYp1tn+Uljl5jDqDfI0/n++3gomSSqD7p9r4MAq/F0TdCM/PMHcchZQwMiuk3LHBlg==" saltValue="AvlI9mO+nY5fXdzWl0SPH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105</v>
      </c>
    </row>
  </sheetData>
  <sheetProtection algorithmName="SHA-512" hashValue="TZhmIwsg9pL0HevuYBwi+7/3WkP7e1HcgHie5uxNuMs/2BcVkXEYjH7jSUYiazgGnqJZaPms9oimUdtoS3D0+g==" saltValue="/0cCsJ3IK2zd4hgkJM4te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10</v>
      </c>
      <c r="C46" s="852"/>
      <c r="D46" s="852"/>
      <c r="E46" s="856" t="s">
        <v>17</v>
      </c>
      <c r="F46" s="860" t="s">
        <v>442</v>
      </c>
      <c r="G46" s="864" t="s">
        <v>530</v>
      </c>
      <c r="H46" s="864" t="s">
        <v>531</v>
      </c>
      <c r="I46" s="864" t="s">
        <v>532</v>
      </c>
      <c r="J46" s="869" t="s">
        <v>533</v>
      </c>
    </row>
    <row r="47" spans="2:10" ht="57.75" customHeight="1">
      <c r="B47" s="849"/>
      <c r="C47" s="853" t="s">
        <v>1</v>
      </c>
      <c r="D47" s="853"/>
      <c r="E47" s="857"/>
      <c r="F47" s="861">
        <v>13.75</v>
      </c>
      <c r="G47" s="865">
        <v>13.72</v>
      </c>
      <c r="H47" s="865">
        <v>13.88</v>
      </c>
      <c r="I47" s="865">
        <v>13.27</v>
      </c>
      <c r="J47" s="870">
        <v>15.24</v>
      </c>
    </row>
    <row r="48" spans="2:10" ht="57.75" customHeight="1">
      <c r="B48" s="850"/>
      <c r="C48" s="854" t="s">
        <v>6</v>
      </c>
      <c r="D48" s="854"/>
      <c r="E48" s="858"/>
      <c r="F48" s="862">
        <v>5.36</v>
      </c>
      <c r="G48" s="866">
        <v>4.87</v>
      </c>
      <c r="H48" s="866">
        <v>3.85</v>
      </c>
      <c r="I48" s="866">
        <v>8.27</v>
      </c>
      <c r="J48" s="871">
        <v>7.17</v>
      </c>
    </row>
    <row r="49" spans="2:10" ht="57.75" customHeight="1">
      <c r="B49" s="851"/>
      <c r="C49" s="855" t="s">
        <v>16</v>
      </c>
      <c r="D49" s="855"/>
      <c r="E49" s="859"/>
      <c r="F49" s="863">
        <v>8.1300000000000008</v>
      </c>
      <c r="G49" s="867">
        <v>4.43</v>
      </c>
      <c r="H49" s="867">
        <v>3.86</v>
      </c>
      <c r="I49" s="867">
        <v>8.14</v>
      </c>
      <c r="J49" s="872">
        <v>5.97</v>
      </c>
    </row>
    <row r="50" spans="2:10"/>
  </sheetData>
  <sheetProtection algorithmName="SHA-512" hashValue="0aWH90AJoOCA2vKFs/CzCu1GseOF0gBP1WBLcf0vgI/w/oOnBjZbG4XHWpNp/JNj0DPJJi1y2FYMMea665aOvw==" saltValue="ugZq+dRSklq3Ai9cYwoFO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17</v>
      </c>
      <c r="F33" s="889" t="s">
        <v>442</v>
      </c>
      <c r="G33" s="894" t="s">
        <v>530</v>
      </c>
      <c r="H33" s="894" t="s">
        <v>531</v>
      </c>
      <c r="I33" s="894" t="s">
        <v>532</v>
      </c>
      <c r="J33" s="898" t="s">
        <v>533</v>
      </c>
      <c r="K33" s="873"/>
      <c r="L33" s="873"/>
      <c r="M33" s="873"/>
      <c r="N33" s="873"/>
      <c r="O33" s="873"/>
      <c r="P33" s="873"/>
    </row>
    <row r="34" spans="1:16" ht="39" customHeight="1">
      <c r="A34" s="873"/>
      <c r="B34" s="875"/>
      <c r="C34" s="881" t="s">
        <v>449</v>
      </c>
      <c r="D34" s="881"/>
      <c r="E34" s="886"/>
      <c r="F34" s="890">
        <v>5.34</v>
      </c>
      <c r="G34" s="895">
        <v>4.8600000000000003</v>
      </c>
      <c r="H34" s="895">
        <v>3.84</v>
      </c>
      <c r="I34" s="895">
        <v>8.26</v>
      </c>
      <c r="J34" s="899">
        <v>7.16</v>
      </c>
      <c r="K34" s="873"/>
      <c r="L34" s="873"/>
      <c r="M34" s="873"/>
      <c r="N34" s="873"/>
      <c r="O34" s="873"/>
      <c r="P34" s="873"/>
    </row>
    <row r="35" spans="1:16" ht="39" customHeight="1">
      <c r="A35" s="873"/>
      <c r="B35" s="876"/>
      <c r="C35" s="882" t="s">
        <v>461</v>
      </c>
      <c r="D35" s="882"/>
      <c r="E35" s="887"/>
      <c r="F35" s="891">
        <v>5.38</v>
      </c>
      <c r="G35" s="896">
        <v>2.94</v>
      </c>
      <c r="H35" s="896">
        <v>3.73</v>
      </c>
      <c r="I35" s="896">
        <v>3.87</v>
      </c>
      <c r="J35" s="900">
        <v>4.3499999999999996</v>
      </c>
      <c r="K35" s="873"/>
      <c r="L35" s="873"/>
      <c r="M35" s="873"/>
      <c r="N35" s="873"/>
      <c r="O35" s="873"/>
      <c r="P35" s="873"/>
    </row>
    <row r="36" spans="1:16" ht="39" customHeight="1">
      <c r="A36" s="873"/>
      <c r="B36" s="876"/>
      <c r="C36" s="882" t="s">
        <v>459</v>
      </c>
      <c r="D36" s="882"/>
      <c r="E36" s="887"/>
      <c r="F36" s="891">
        <v>3.79</v>
      </c>
      <c r="G36" s="896">
        <v>3.02</v>
      </c>
      <c r="H36" s="896">
        <v>1.1299999999999999</v>
      </c>
      <c r="I36" s="896">
        <v>1.28</v>
      </c>
      <c r="J36" s="900">
        <v>1.34</v>
      </c>
      <c r="K36" s="873"/>
      <c r="L36" s="873"/>
      <c r="M36" s="873"/>
      <c r="N36" s="873"/>
      <c r="O36" s="873"/>
      <c r="P36" s="873"/>
    </row>
    <row r="37" spans="1:16" ht="39" customHeight="1">
      <c r="A37" s="873"/>
      <c r="B37" s="876"/>
      <c r="C37" s="882" t="s">
        <v>466</v>
      </c>
      <c r="D37" s="882"/>
      <c r="E37" s="887"/>
      <c r="F37" s="891">
        <v>0</v>
      </c>
      <c r="G37" s="896">
        <v>3.77</v>
      </c>
      <c r="H37" s="896">
        <v>1.47</v>
      </c>
      <c r="I37" s="896">
        <v>1.1000000000000001</v>
      </c>
      <c r="J37" s="900">
        <v>0.8</v>
      </c>
      <c r="K37" s="873"/>
      <c r="L37" s="873"/>
      <c r="M37" s="873"/>
      <c r="N37" s="873"/>
      <c r="O37" s="873"/>
      <c r="P37" s="873"/>
    </row>
    <row r="38" spans="1:16" ht="39" customHeight="1">
      <c r="A38" s="873"/>
      <c r="B38" s="876"/>
      <c r="C38" s="882" t="s">
        <v>464</v>
      </c>
      <c r="D38" s="882"/>
      <c r="E38" s="887"/>
      <c r="F38" s="891">
        <v>6.e-002</v>
      </c>
      <c r="G38" s="896">
        <v>3.e-002</v>
      </c>
      <c r="H38" s="896">
        <v>6.e-002</v>
      </c>
      <c r="I38" s="896">
        <v>7.0000000000000007e-002</v>
      </c>
      <c r="J38" s="900">
        <v>6.e-002</v>
      </c>
      <c r="K38" s="873"/>
      <c r="L38" s="873"/>
      <c r="M38" s="873"/>
      <c r="N38" s="873"/>
      <c r="O38" s="873"/>
      <c r="P38" s="873"/>
    </row>
    <row r="39" spans="1:16" ht="39" customHeight="1">
      <c r="A39" s="873"/>
      <c r="B39" s="876"/>
      <c r="C39" s="882" t="s">
        <v>460</v>
      </c>
      <c r="D39" s="882"/>
      <c r="E39" s="887"/>
      <c r="F39" s="891">
        <v>3.e-002</v>
      </c>
      <c r="G39" s="896">
        <v>2.e-002</v>
      </c>
      <c r="H39" s="896">
        <v>0</v>
      </c>
      <c r="I39" s="896">
        <v>3.e-002</v>
      </c>
      <c r="J39" s="900">
        <v>2.e-002</v>
      </c>
      <c r="K39" s="873"/>
      <c r="L39" s="873"/>
      <c r="M39" s="873"/>
      <c r="N39" s="873"/>
      <c r="O39" s="873"/>
      <c r="P39" s="873"/>
    </row>
    <row r="40" spans="1:16" ht="39" customHeight="1">
      <c r="A40" s="873"/>
      <c r="B40" s="876"/>
      <c r="C40" s="882" t="s">
        <v>462</v>
      </c>
      <c r="D40" s="882"/>
      <c r="E40" s="887"/>
      <c r="F40" s="891" t="s">
        <v>199</v>
      </c>
      <c r="G40" s="896">
        <v>0</v>
      </c>
      <c r="H40" s="896">
        <v>1.e-002</v>
      </c>
      <c r="I40" s="896">
        <v>1.e-002</v>
      </c>
      <c r="J40" s="900">
        <v>2.e-002</v>
      </c>
      <c r="K40" s="873"/>
      <c r="L40" s="873"/>
      <c r="M40" s="873"/>
      <c r="N40" s="873"/>
      <c r="O40" s="873"/>
      <c r="P40" s="873"/>
    </row>
    <row r="41" spans="1:16" ht="39" customHeight="1">
      <c r="A41" s="873"/>
      <c r="B41" s="876"/>
      <c r="C41" s="882" t="s">
        <v>451</v>
      </c>
      <c r="D41" s="882"/>
      <c r="E41" s="887"/>
      <c r="F41" s="891">
        <v>1.e-002</v>
      </c>
      <c r="G41" s="896">
        <v>0</v>
      </c>
      <c r="H41" s="896">
        <v>1.e-002</v>
      </c>
      <c r="I41" s="896">
        <v>0</v>
      </c>
      <c r="J41" s="900">
        <v>0</v>
      </c>
      <c r="K41" s="873"/>
      <c r="L41" s="873"/>
      <c r="M41" s="873"/>
      <c r="N41" s="873"/>
      <c r="O41" s="873"/>
      <c r="P41" s="873"/>
    </row>
    <row r="42" spans="1:16" ht="39" customHeight="1">
      <c r="A42" s="873"/>
      <c r="B42" s="877"/>
      <c r="C42" s="882" t="s">
        <v>534</v>
      </c>
      <c r="D42" s="882"/>
      <c r="E42" s="887"/>
      <c r="F42" s="891" t="s">
        <v>199</v>
      </c>
      <c r="G42" s="896" t="s">
        <v>199</v>
      </c>
      <c r="H42" s="896" t="s">
        <v>199</v>
      </c>
      <c r="I42" s="896" t="s">
        <v>199</v>
      </c>
      <c r="J42" s="900" t="s">
        <v>199</v>
      </c>
      <c r="K42" s="873"/>
      <c r="L42" s="873"/>
      <c r="M42" s="873"/>
      <c r="N42" s="873"/>
      <c r="O42" s="873"/>
      <c r="P42" s="873"/>
    </row>
    <row r="43" spans="1:16" ht="39" customHeight="1">
      <c r="A43" s="873"/>
      <c r="B43" s="878"/>
      <c r="C43" s="883" t="s">
        <v>492</v>
      </c>
      <c r="D43" s="883"/>
      <c r="E43" s="888"/>
      <c r="F43" s="892" t="s">
        <v>199</v>
      </c>
      <c r="G43" s="897" t="s">
        <v>199</v>
      </c>
      <c r="H43" s="897" t="s">
        <v>199</v>
      </c>
      <c r="I43" s="897" t="s">
        <v>199</v>
      </c>
      <c r="J43" s="901" t="s">
        <v>199</v>
      </c>
      <c r="K43" s="873"/>
      <c r="L43" s="873"/>
      <c r="M43" s="873"/>
      <c r="N43" s="873"/>
      <c r="O43" s="873"/>
      <c r="P43" s="873"/>
    </row>
    <row r="44" spans="1:16" ht="39" customHeight="1">
      <c r="A44" s="873"/>
      <c r="B44" s="879" t="s">
        <v>18</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R2zVOSHfO6xs38ueaCiL0ZzEz2WgsPveZair/uiVNg5HYTCGSO5VYa4HNBRoAz5g1DVzeiFYIXda9A0VnO43dg==" saltValue="hviEtlugzaOWKhGPsNpIL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22</v>
      </c>
      <c r="P43" s="745"/>
      <c r="Q43" s="745"/>
      <c r="R43" s="745"/>
      <c r="S43" s="745"/>
      <c r="T43" s="745"/>
      <c r="U43" s="745"/>
    </row>
    <row r="44" spans="1:21" ht="30.75" customHeight="1">
      <c r="A44" s="745"/>
      <c r="B44" s="902" t="s">
        <v>26</v>
      </c>
      <c r="C44" s="915"/>
      <c r="D44" s="915"/>
      <c r="E44" s="932"/>
      <c r="F44" s="932"/>
      <c r="G44" s="932"/>
      <c r="H44" s="932"/>
      <c r="I44" s="932"/>
      <c r="J44" s="940" t="s">
        <v>17</v>
      </c>
      <c r="K44" s="947" t="s">
        <v>442</v>
      </c>
      <c r="L44" s="955" t="s">
        <v>530</v>
      </c>
      <c r="M44" s="955" t="s">
        <v>531</v>
      </c>
      <c r="N44" s="955" t="s">
        <v>532</v>
      </c>
      <c r="O44" s="963" t="s">
        <v>533</v>
      </c>
      <c r="P44" s="745"/>
      <c r="Q44" s="745"/>
      <c r="R44" s="745"/>
      <c r="S44" s="745"/>
      <c r="T44" s="745"/>
      <c r="U44" s="745"/>
    </row>
    <row r="45" spans="1:21" ht="30.75" customHeight="1">
      <c r="A45" s="745"/>
      <c r="B45" s="903" t="s">
        <v>28</v>
      </c>
      <c r="C45" s="916"/>
      <c r="D45" s="925"/>
      <c r="E45" s="933" t="s">
        <v>25</v>
      </c>
      <c r="F45" s="933"/>
      <c r="G45" s="933"/>
      <c r="H45" s="933"/>
      <c r="I45" s="933"/>
      <c r="J45" s="941"/>
      <c r="K45" s="948">
        <v>1404</v>
      </c>
      <c r="L45" s="956">
        <v>1374</v>
      </c>
      <c r="M45" s="956">
        <v>1268</v>
      </c>
      <c r="N45" s="956">
        <v>1233</v>
      </c>
      <c r="O45" s="964">
        <v>1261</v>
      </c>
      <c r="P45" s="745"/>
      <c r="Q45" s="745"/>
      <c r="R45" s="745"/>
      <c r="S45" s="745"/>
      <c r="T45" s="745"/>
      <c r="U45" s="745"/>
    </row>
    <row r="46" spans="1:21" ht="30.75" customHeight="1">
      <c r="A46" s="745"/>
      <c r="B46" s="904"/>
      <c r="C46" s="917"/>
      <c r="D46" s="926"/>
      <c r="E46" s="934" t="s">
        <v>32</v>
      </c>
      <c r="F46" s="934"/>
      <c r="G46" s="934"/>
      <c r="H46" s="934"/>
      <c r="I46" s="934"/>
      <c r="J46" s="942"/>
      <c r="K46" s="949" t="s">
        <v>199</v>
      </c>
      <c r="L46" s="957" t="s">
        <v>199</v>
      </c>
      <c r="M46" s="957" t="s">
        <v>199</v>
      </c>
      <c r="N46" s="957" t="s">
        <v>199</v>
      </c>
      <c r="O46" s="965" t="s">
        <v>199</v>
      </c>
      <c r="P46" s="745"/>
      <c r="Q46" s="745"/>
      <c r="R46" s="745"/>
      <c r="S46" s="745"/>
      <c r="T46" s="745"/>
      <c r="U46" s="745"/>
    </row>
    <row r="47" spans="1:21" ht="30.75" customHeight="1">
      <c r="A47" s="745"/>
      <c r="B47" s="904"/>
      <c r="C47" s="917"/>
      <c r="D47" s="926"/>
      <c r="E47" s="934" t="s">
        <v>35</v>
      </c>
      <c r="F47" s="934"/>
      <c r="G47" s="934"/>
      <c r="H47" s="934"/>
      <c r="I47" s="934"/>
      <c r="J47" s="942"/>
      <c r="K47" s="949" t="s">
        <v>199</v>
      </c>
      <c r="L47" s="957" t="s">
        <v>199</v>
      </c>
      <c r="M47" s="957" t="s">
        <v>199</v>
      </c>
      <c r="N47" s="957" t="s">
        <v>199</v>
      </c>
      <c r="O47" s="965" t="s">
        <v>199</v>
      </c>
      <c r="P47" s="745"/>
      <c r="Q47" s="745"/>
      <c r="R47" s="745"/>
      <c r="S47" s="745"/>
      <c r="T47" s="745"/>
      <c r="U47" s="745"/>
    </row>
    <row r="48" spans="1:21" ht="30.75" customHeight="1">
      <c r="A48" s="745"/>
      <c r="B48" s="904"/>
      <c r="C48" s="917"/>
      <c r="D48" s="926"/>
      <c r="E48" s="934" t="s">
        <v>41</v>
      </c>
      <c r="F48" s="934"/>
      <c r="G48" s="934"/>
      <c r="H48" s="934"/>
      <c r="I48" s="934"/>
      <c r="J48" s="942"/>
      <c r="K48" s="949">
        <v>150</v>
      </c>
      <c r="L48" s="957">
        <v>150</v>
      </c>
      <c r="M48" s="957">
        <v>153</v>
      </c>
      <c r="N48" s="957">
        <v>151</v>
      </c>
      <c r="O48" s="965">
        <v>152</v>
      </c>
      <c r="P48" s="745"/>
      <c r="Q48" s="745"/>
      <c r="R48" s="745"/>
      <c r="S48" s="745"/>
      <c r="T48" s="745"/>
      <c r="U48" s="745"/>
    </row>
    <row r="49" spans="1:21" ht="30.75" customHeight="1">
      <c r="A49" s="745"/>
      <c r="B49" s="904"/>
      <c r="C49" s="917"/>
      <c r="D49" s="926"/>
      <c r="E49" s="934" t="s">
        <v>2</v>
      </c>
      <c r="F49" s="934"/>
      <c r="G49" s="934"/>
      <c r="H49" s="934"/>
      <c r="I49" s="934"/>
      <c r="J49" s="942"/>
      <c r="K49" s="949">
        <v>617</v>
      </c>
      <c r="L49" s="957">
        <v>633</v>
      </c>
      <c r="M49" s="957">
        <v>622</v>
      </c>
      <c r="N49" s="957">
        <v>655</v>
      </c>
      <c r="O49" s="965">
        <v>681</v>
      </c>
      <c r="P49" s="745"/>
      <c r="Q49" s="745"/>
      <c r="R49" s="745"/>
      <c r="S49" s="745"/>
      <c r="T49" s="745"/>
      <c r="U49" s="745"/>
    </row>
    <row r="50" spans="1:21" ht="30.75" customHeight="1">
      <c r="A50" s="745"/>
      <c r="B50" s="904"/>
      <c r="C50" s="917"/>
      <c r="D50" s="926"/>
      <c r="E50" s="934" t="s">
        <v>43</v>
      </c>
      <c r="F50" s="934"/>
      <c r="G50" s="934"/>
      <c r="H50" s="934"/>
      <c r="I50" s="934"/>
      <c r="J50" s="942"/>
      <c r="K50" s="949">
        <v>26</v>
      </c>
      <c r="L50" s="957">
        <v>25</v>
      </c>
      <c r="M50" s="957">
        <v>22</v>
      </c>
      <c r="N50" s="957">
        <v>12</v>
      </c>
      <c r="O50" s="965">
        <v>11</v>
      </c>
      <c r="P50" s="745"/>
      <c r="Q50" s="745"/>
      <c r="R50" s="745"/>
      <c r="S50" s="745"/>
      <c r="T50" s="745"/>
      <c r="U50" s="745"/>
    </row>
    <row r="51" spans="1:21" ht="30.75" customHeight="1">
      <c r="A51" s="745"/>
      <c r="B51" s="905"/>
      <c r="C51" s="918"/>
      <c r="D51" s="927"/>
      <c r="E51" s="934" t="s">
        <v>50</v>
      </c>
      <c r="F51" s="934"/>
      <c r="G51" s="934"/>
      <c r="H51" s="934"/>
      <c r="I51" s="934"/>
      <c r="J51" s="942"/>
      <c r="K51" s="949" t="s">
        <v>199</v>
      </c>
      <c r="L51" s="957" t="s">
        <v>199</v>
      </c>
      <c r="M51" s="957" t="s">
        <v>199</v>
      </c>
      <c r="N51" s="957" t="s">
        <v>199</v>
      </c>
      <c r="O51" s="965" t="s">
        <v>199</v>
      </c>
      <c r="P51" s="745"/>
      <c r="Q51" s="745"/>
      <c r="R51" s="745"/>
      <c r="S51" s="745"/>
      <c r="T51" s="745"/>
      <c r="U51" s="745"/>
    </row>
    <row r="52" spans="1:21" ht="30.75" customHeight="1">
      <c r="A52" s="745"/>
      <c r="B52" s="906" t="s">
        <v>52</v>
      </c>
      <c r="C52" s="919"/>
      <c r="D52" s="927"/>
      <c r="E52" s="934" t="s">
        <v>53</v>
      </c>
      <c r="F52" s="934"/>
      <c r="G52" s="934"/>
      <c r="H52" s="934"/>
      <c r="I52" s="934"/>
      <c r="J52" s="942"/>
      <c r="K52" s="949">
        <v>1405</v>
      </c>
      <c r="L52" s="957">
        <v>1398</v>
      </c>
      <c r="M52" s="957">
        <v>1387</v>
      </c>
      <c r="N52" s="957">
        <v>1358</v>
      </c>
      <c r="O52" s="965">
        <v>1338</v>
      </c>
      <c r="P52" s="745"/>
      <c r="Q52" s="745"/>
      <c r="R52" s="745"/>
      <c r="S52" s="745"/>
      <c r="T52" s="745"/>
      <c r="U52" s="745"/>
    </row>
    <row r="53" spans="1:21" ht="30.75" customHeight="1">
      <c r="A53" s="745"/>
      <c r="B53" s="907" t="s">
        <v>54</v>
      </c>
      <c r="C53" s="920"/>
      <c r="D53" s="928"/>
      <c r="E53" s="935" t="s">
        <v>57</v>
      </c>
      <c r="F53" s="935"/>
      <c r="G53" s="935"/>
      <c r="H53" s="935"/>
      <c r="I53" s="935"/>
      <c r="J53" s="943"/>
      <c r="K53" s="950">
        <v>792</v>
      </c>
      <c r="L53" s="958">
        <v>784</v>
      </c>
      <c r="M53" s="958">
        <v>678</v>
      </c>
      <c r="N53" s="958">
        <v>693</v>
      </c>
      <c r="O53" s="966">
        <v>767</v>
      </c>
      <c r="P53" s="745"/>
      <c r="Q53" s="745"/>
      <c r="R53" s="745"/>
      <c r="S53" s="745"/>
      <c r="T53" s="745"/>
      <c r="U53" s="745"/>
    </row>
    <row r="54" spans="1:21" ht="24" customHeight="1">
      <c r="A54" s="745"/>
      <c r="B54" s="908" t="s">
        <v>65</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7</v>
      </c>
      <c r="C55" s="921"/>
      <c r="D55" s="921"/>
      <c r="E55" s="921"/>
      <c r="F55" s="921"/>
      <c r="G55" s="921"/>
      <c r="H55" s="921"/>
      <c r="I55" s="921"/>
      <c r="J55" s="921"/>
      <c r="K55" s="951"/>
      <c r="L55" s="951"/>
      <c r="M55" s="951"/>
      <c r="N55" s="951"/>
      <c r="O55" s="967" t="s">
        <v>535</v>
      </c>
      <c r="P55" s="745"/>
      <c r="Q55" s="745"/>
      <c r="R55" s="745"/>
      <c r="S55" s="745"/>
      <c r="T55" s="745"/>
      <c r="U55" s="745"/>
    </row>
    <row r="56" spans="1:21" ht="31.5" customHeight="1">
      <c r="A56" s="745"/>
      <c r="B56" s="910"/>
      <c r="C56" s="922"/>
      <c r="D56" s="922"/>
      <c r="E56" s="936"/>
      <c r="F56" s="936"/>
      <c r="G56" s="936"/>
      <c r="H56" s="936"/>
      <c r="I56" s="936"/>
      <c r="J56" s="944" t="s">
        <v>17</v>
      </c>
      <c r="K56" s="952" t="s">
        <v>536</v>
      </c>
      <c r="L56" s="959" t="s">
        <v>537</v>
      </c>
      <c r="M56" s="959" t="s">
        <v>538</v>
      </c>
      <c r="N56" s="959" t="s">
        <v>539</v>
      </c>
      <c r="O56" s="968" t="s">
        <v>540</v>
      </c>
      <c r="P56" s="745"/>
      <c r="Q56" s="745"/>
      <c r="R56" s="745"/>
      <c r="S56" s="745"/>
      <c r="T56" s="745"/>
      <c r="U56" s="745"/>
    </row>
    <row r="57" spans="1:21" ht="31.5" customHeight="1">
      <c r="B57" s="911" t="s">
        <v>51</v>
      </c>
      <c r="C57" s="923"/>
      <c r="D57" s="929" t="s">
        <v>67</v>
      </c>
      <c r="E57" s="937"/>
      <c r="F57" s="937"/>
      <c r="G57" s="937"/>
      <c r="H57" s="937"/>
      <c r="I57" s="937"/>
      <c r="J57" s="945"/>
      <c r="K57" s="953"/>
      <c r="L57" s="960"/>
      <c r="M57" s="960"/>
      <c r="N57" s="960"/>
      <c r="O57" s="969"/>
    </row>
    <row r="58" spans="1:21" ht="31.5" customHeight="1">
      <c r="B58" s="912"/>
      <c r="C58" s="924"/>
      <c r="D58" s="930" t="s">
        <v>69</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3SQWLrpgKfCQosWvIL+AuYS9702YMLi01asLQTI9YctISdFbPGgHVMZd55Y+KGCe9VvrggYBtldMS8K395/HOA==" saltValue="XsTdZmVUlFn9JheYNOaNN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22</v>
      </c>
    </row>
    <row r="40" spans="2:13" ht="27.75" customHeight="1">
      <c r="B40" s="902" t="s">
        <v>26</v>
      </c>
      <c r="C40" s="915"/>
      <c r="D40" s="915"/>
      <c r="E40" s="932"/>
      <c r="F40" s="932"/>
      <c r="G40" s="932"/>
      <c r="H40" s="940" t="s">
        <v>17</v>
      </c>
      <c r="I40" s="947" t="s">
        <v>442</v>
      </c>
      <c r="J40" s="955" t="s">
        <v>530</v>
      </c>
      <c r="K40" s="955" t="s">
        <v>531</v>
      </c>
      <c r="L40" s="955" t="s">
        <v>532</v>
      </c>
      <c r="M40" s="993" t="s">
        <v>533</v>
      </c>
    </row>
    <row r="41" spans="2:13" ht="27.75" customHeight="1">
      <c r="B41" s="903" t="s">
        <v>37</v>
      </c>
      <c r="C41" s="916"/>
      <c r="D41" s="925"/>
      <c r="E41" s="976" t="s">
        <v>70</v>
      </c>
      <c r="F41" s="976"/>
      <c r="G41" s="976"/>
      <c r="H41" s="982"/>
      <c r="I41" s="986">
        <v>11360</v>
      </c>
      <c r="J41" s="990">
        <v>10572</v>
      </c>
      <c r="K41" s="990">
        <v>10175</v>
      </c>
      <c r="L41" s="990">
        <v>10051</v>
      </c>
      <c r="M41" s="994">
        <v>9556</v>
      </c>
    </row>
    <row r="42" spans="2:13" ht="27.75" customHeight="1">
      <c r="B42" s="904"/>
      <c r="C42" s="917"/>
      <c r="D42" s="926"/>
      <c r="E42" s="977" t="s">
        <v>77</v>
      </c>
      <c r="F42" s="977"/>
      <c r="G42" s="977"/>
      <c r="H42" s="983"/>
      <c r="I42" s="987">
        <v>86</v>
      </c>
      <c r="J42" s="991">
        <v>61</v>
      </c>
      <c r="K42" s="991">
        <v>43</v>
      </c>
      <c r="L42" s="991">
        <v>27</v>
      </c>
      <c r="M42" s="995">
        <v>16</v>
      </c>
    </row>
    <row r="43" spans="2:13" ht="27.75" customHeight="1">
      <c r="B43" s="904"/>
      <c r="C43" s="917"/>
      <c r="D43" s="926"/>
      <c r="E43" s="977" t="s">
        <v>78</v>
      </c>
      <c r="F43" s="977"/>
      <c r="G43" s="977"/>
      <c r="H43" s="983"/>
      <c r="I43" s="987">
        <v>1832</v>
      </c>
      <c r="J43" s="991">
        <v>1822</v>
      </c>
      <c r="K43" s="991">
        <v>1714</v>
      </c>
      <c r="L43" s="991">
        <v>1630</v>
      </c>
      <c r="M43" s="995">
        <v>1425</v>
      </c>
    </row>
    <row r="44" spans="2:13" ht="27.75" customHeight="1">
      <c r="B44" s="904"/>
      <c r="C44" s="917"/>
      <c r="D44" s="926"/>
      <c r="E44" s="977" t="s">
        <v>80</v>
      </c>
      <c r="F44" s="977"/>
      <c r="G44" s="977"/>
      <c r="H44" s="983"/>
      <c r="I44" s="987">
        <v>12373</v>
      </c>
      <c r="J44" s="991">
        <v>11981</v>
      </c>
      <c r="K44" s="991">
        <v>11694</v>
      </c>
      <c r="L44" s="991">
        <v>11365</v>
      </c>
      <c r="M44" s="995">
        <v>10959</v>
      </c>
    </row>
    <row r="45" spans="2:13" ht="27.75" customHeight="1">
      <c r="B45" s="904"/>
      <c r="C45" s="917"/>
      <c r="D45" s="926"/>
      <c r="E45" s="977" t="s">
        <v>82</v>
      </c>
      <c r="F45" s="977"/>
      <c r="G45" s="977"/>
      <c r="H45" s="983"/>
      <c r="I45" s="987">
        <v>1772</v>
      </c>
      <c r="J45" s="991">
        <v>1533</v>
      </c>
      <c r="K45" s="991">
        <v>1546</v>
      </c>
      <c r="L45" s="991">
        <v>1487</v>
      </c>
      <c r="M45" s="995">
        <v>1410</v>
      </c>
    </row>
    <row r="46" spans="2:13" ht="27.75" customHeight="1">
      <c r="B46" s="904"/>
      <c r="C46" s="917"/>
      <c r="D46" s="927"/>
      <c r="E46" s="977" t="s">
        <v>81</v>
      </c>
      <c r="F46" s="977"/>
      <c r="G46" s="977"/>
      <c r="H46" s="983"/>
      <c r="I46" s="987" t="s">
        <v>199</v>
      </c>
      <c r="J46" s="991" t="s">
        <v>199</v>
      </c>
      <c r="K46" s="991" t="s">
        <v>199</v>
      </c>
      <c r="L46" s="991" t="s">
        <v>199</v>
      </c>
      <c r="M46" s="995" t="s">
        <v>199</v>
      </c>
    </row>
    <row r="47" spans="2:13" ht="27.75" customHeight="1">
      <c r="B47" s="904"/>
      <c r="C47" s="917"/>
      <c r="D47" s="974"/>
      <c r="E47" s="978" t="s">
        <v>85</v>
      </c>
      <c r="F47" s="981"/>
      <c r="G47" s="981"/>
      <c r="H47" s="984"/>
      <c r="I47" s="987" t="s">
        <v>199</v>
      </c>
      <c r="J47" s="991" t="s">
        <v>199</v>
      </c>
      <c r="K47" s="991" t="s">
        <v>199</v>
      </c>
      <c r="L47" s="991" t="s">
        <v>199</v>
      </c>
      <c r="M47" s="995" t="s">
        <v>199</v>
      </c>
    </row>
    <row r="48" spans="2:13" ht="27.75" customHeight="1">
      <c r="B48" s="904"/>
      <c r="C48" s="917"/>
      <c r="D48" s="926"/>
      <c r="E48" s="977" t="s">
        <v>89</v>
      </c>
      <c r="F48" s="977"/>
      <c r="G48" s="977"/>
      <c r="H48" s="983"/>
      <c r="I48" s="987" t="s">
        <v>199</v>
      </c>
      <c r="J48" s="991" t="s">
        <v>199</v>
      </c>
      <c r="K48" s="991" t="s">
        <v>199</v>
      </c>
      <c r="L48" s="991" t="s">
        <v>199</v>
      </c>
      <c r="M48" s="995" t="s">
        <v>199</v>
      </c>
    </row>
    <row r="49" spans="2:13" ht="27.75" customHeight="1">
      <c r="B49" s="905"/>
      <c r="C49" s="918"/>
      <c r="D49" s="926"/>
      <c r="E49" s="977" t="s">
        <v>95</v>
      </c>
      <c r="F49" s="977"/>
      <c r="G49" s="977"/>
      <c r="H49" s="983"/>
      <c r="I49" s="987" t="s">
        <v>199</v>
      </c>
      <c r="J49" s="991" t="s">
        <v>199</v>
      </c>
      <c r="K49" s="991" t="s">
        <v>199</v>
      </c>
      <c r="L49" s="991" t="s">
        <v>199</v>
      </c>
      <c r="M49" s="995" t="s">
        <v>199</v>
      </c>
    </row>
    <row r="50" spans="2:13" ht="27.75" customHeight="1">
      <c r="B50" s="971" t="s">
        <v>97</v>
      </c>
      <c r="C50" s="973"/>
      <c r="D50" s="975"/>
      <c r="E50" s="977" t="s">
        <v>99</v>
      </c>
      <c r="F50" s="977"/>
      <c r="G50" s="977"/>
      <c r="H50" s="983"/>
      <c r="I50" s="987">
        <v>3690</v>
      </c>
      <c r="J50" s="991">
        <v>3855</v>
      </c>
      <c r="K50" s="991">
        <v>3785</v>
      </c>
      <c r="L50" s="991">
        <v>3903</v>
      </c>
      <c r="M50" s="995">
        <v>4817</v>
      </c>
    </row>
    <row r="51" spans="2:13" ht="27.75" customHeight="1">
      <c r="B51" s="904"/>
      <c r="C51" s="917"/>
      <c r="D51" s="926"/>
      <c r="E51" s="977" t="s">
        <v>102</v>
      </c>
      <c r="F51" s="977"/>
      <c r="G51" s="977"/>
      <c r="H51" s="983"/>
      <c r="I51" s="987">
        <v>298</v>
      </c>
      <c r="J51" s="991">
        <v>264</v>
      </c>
      <c r="K51" s="991">
        <v>235</v>
      </c>
      <c r="L51" s="991">
        <v>441</v>
      </c>
      <c r="M51" s="995">
        <v>411</v>
      </c>
    </row>
    <row r="52" spans="2:13" ht="27.75" customHeight="1">
      <c r="B52" s="905"/>
      <c r="C52" s="918"/>
      <c r="D52" s="926"/>
      <c r="E52" s="977" t="s">
        <v>45</v>
      </c>
      <c r="F52" s="977"/>
      <c r="G52" s="977"/>
      <c r="H52" s="983"/>
      <c r="I52" s="987">
        <v>14672</v>
      </c>
      <c r="J52" s="991">
        <v>14327</v>
      </c>
      <c r="K52" s="991">
        <v>13946</v>
      </c>
      <c r="L52" s="991">
        <v>13896</v>
      </c>
      <c r="M52" s="995">
        <v>13239</v>
      </c>
    </row>
    <row r="53" spans="2:13" ht="27.75" customHeight="1">
      <c r="B53" s="907" t="s">
        <v>54</v>
      </c>
      <c r="C53" s="920"/>
      <c r="D53" s="928"/>
      <c r="E53" s="979" t="s">
        <v>104</v>
      </c>
      <c r="F53" s="979"/>
      <c r="G53" s="979"/>
      <c r="H53" s="985"/>
      <c r="I53" s="988">
        <v>8762</v>
      </c>
      <c r="J53" s="992">
        <v>7522</v>
      </c>
      <c r="K53" s="992">
        <v>7206</v>
      </c>
      <c r="L53" s="992">
        <v>6321</v>
      </c>
      <c r="M53" s="996">
        <v>4898</v>
      </c>
    </row>
    <row r="54" spans="2:13" ht="27.75" customHeight="1">
      <c r="B54" s="972" t="s">
        <v>0</v>
      </c>
      <c r="C54" s="879"/>
      <c r="D54" s="879"/>
      <c r="E54" s="980"/>
      <c r="F54" s="980"/>
      <c r="G54" s="980"/>
      <c r="H54" s="980"/>
      <c r="I54" s="989"/>
      <c r="J54" s="989"/>
      <c r="K54" s="989"/>
      <c r="L54" s="989"/>
      <c r="M54" s="989"/>
    </row>
    <row r="55" spans="2:13"/>
  </sheetData>
  <sheetProtection algorithmName="SHA-512" hashValue="XPQZ55NpZjt0j+AUjJmj55eZ7DX8Ei7/7ImDgKAu5l359GNdyctjz7BJrX2Qmk2UPpvrTtiprh0lLonre/m21g==" saltValue="qZk+nJi8Ua4II8BehKR6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100</v>
      </c>
    </row>
    <row r="54" spans="2:8" ht="29.25" customHeight="1">
      <c r="B54" s="997" t="s">
        <v>10</v>
      </c>
      <c r="C54" s="1003"/>
      <c r="D54" s="1003"/>
      <c r="E54" s="1012" t="s">
        <v>17</v>
      </c>
      <c r="F54" s="1019" t="s">
        <v>531</v>
      </c>
      <c r="G54" s="1019" t="s">
        <v>532</v>
      </c>
      <c r="H54" s="1027" t="s">
        <v>533</v>
      </c>
    </row>
    <row r="55" spans="2:8" ht="52.5" customHeight="1">
      <c r="B55" s="998"/>
      <c r="C55" s="1004" t="s">
        <v>108</v>
      </c>
      <c r="D55" s="1004"/>
      <c r="E55" s="1013"/>
      <c r="F55" s="1020">
        <v>1015</v>
      </c>
      <c r="G55" s="1020">
        <v>1015</v>
      </c>
      <c r="H55" s="1028">
        <v>1215</v>
      </c>
    </row>
    <row r="56" spans="2:8" ht="52.5" customHeight="1">
      <c r="B56" s="999"/>
      <c r="C56" s="1005" t="s">
        <v>111</v>
      </c>
      <c r="D56" s="1005"/>
      <c r="E56" s="1014"/>
      <c r="F56" s="1021">
        <v>393</v>
      </c>
      <c r="G56" s="1021">
        <v>403</v>
      </c>
      <c r="H56" s="1029">
        <v>653</v>
      </c>
    </row>
    <row r="57" spans="2:8" ht="53.25" customHeight="1">
      <c r="B57" s="999"/>
      <c r="C57" s="1006" t="s">
        <v>74</v>
      </c>
      <c r="D57" s="1006"/>
      <c r="E57" s="1015"/>
      <c r="F57" s="1022">
        <v>2162</v>
      </c>
      <c r="G57" s="1022">
        <v>2266</v>
      </c>
      <c r="H57" s="1030">
        <v>2725</v>
      </c>
    </row>
    <row r="58" spans="2:8" ht="45.75" customHeight="1">
      <c r="B58" s="1000"/>
      <c r="C58" s="1007" t="s">
        <v>550</v>
      </c>
      <c r="D58" s="1010"/>
      <c r="E58" s="1016"/>
      <c r="F58" s="1023">
        <v>504</v>
      </c>
      <c r="G58" s="1023">
        <v>605</v>
      </c>
      <c r="H58" s="1031">
        <v>705</v>
      </c>
    </row>
    <row r="59" spans="2:8" ht="45.75" customHeight="1">
      <c r="B59" s="1000"/>
      <c r="C59" s="1007" t="s">
        <v>27</v>
      </c>
      <c r="D59" s="1010"/>
      <c r="E59" s="1016"/>
      <c r="F59" s="1023">
        <v>233</v>
      </c>
      <c r="G59" s="1023">
        <v>223</v>
      </c>
      <c r="H59" s="1031">
        <v>353</v>
      </c>
    </row>
    <row r="60" spans="2:8" ht="45.75" customHeight="1">
      <c r="B60" s="1000"/>
      <c r="C60" s="1007" t="s">
        <v>511</v>
      </c>
      <c r="D60" s="1010"/>
      <c r="E60" s="1016"/>
      <c r="F60" s="1023">
        <v>288</v>
      </c>
      <c r="G60" s="1023">
        <v>288</v>
      </c>
      <c r="H60" s="1031">
        <v>288</v>
      </c>
    </row>
    <row r="61" spans="2:8" ht="45.75" customHeight="1">
      <c r="B61" s="1000"/>
      <c r="C61" s="1007" t="s">
        <v>551</v>
      </c>
      <c r="D61" s="1010"/>
      <c r="E61" s="1016"/>
      <c r="F61" s="1023">
        <v>274</v>
      </c>
      <c r="G61" s="1023">
        <v>260</v>
      </c>
      <c r="H61" s="1031">
        <v>243</v>
      </c>
    </row>
    <row r="62" spans="2:8" ht="45.75" customHeight="1">
      <c r="B62" s="1001"/>
      <c r="C62" s="1008" t="s">
        <v>62</v>
      </c>
      <c r="D62" s="1011"/>
      <c r="E62" s="1017"/>
      <c r="F62" s="1024">
        <v>60</v>
      </c>
      <c r="G62" s="1024">
        <v>120</v>
      </c>
      <c r="H62" s="1032">
        <v>170</v>
      </c>
    </row>
    <row r="63" spans="2:8" ht="52.5" customHeight="1">
      <c r="B63" s="1002"/>
      <c r="C63" s="1009" t="s">
        <v>116</v>
      </c>
      <c r="D63" s="1009"/>
      <c r="E63" s="1018"/>
      <c r="F63" s="1025">
        <v>3571</v>
      </c>
      <c r="G63" s="1025">
        <v>3684</v>
      </c>
      <c r="H63" s="1033">
        <v>4593</v>
      </c>
    </row>
    <row r="64" spans="2:8"/>
  </sheetData>
  <sheetProtection algorithmName="SHA-512" hashValue="1pApu4TEOlLJIN1T39kL0oGBYKZvMSEAl/1KJ5A3EEzgjklIML8ybQP38X2tB0H1x98mpl1q7SIpRTgT6uRkeQ==" saltValue="G1Q3HLL0D/kpmnQY1xclh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87</v>
      </c>
      <c r="E2" s="805"/>
      <c r="F2" s="1049" t="s">
        <v>529</v>
      </c>
      <c r="G2" s="829"/>
      <c r="H2" s="839"/>
    </row>
    <row r="3" spans="1:8">
      <c r="A3" s="793" t="s">
        <v>233</v>
      </c>
      <c r="B3" s="778"/>
      <c r="C3" s="1042"/>
      <c r="D3" s="1045">
        <v>46611</v>
      </c>
      <c r="E3" s="1047"/>
      <c r="F3" s="1050">
        <v>52191</v>
      </c>
      <c r="G3" s="1052"/>
      <c r="H3" s="1055"/>
    </row>
    <row r="4" spans="1:8">
      <c r="A4" s="765"/>
      <c r="B4" s="777"/>
      <c r="C4" s="1043"/>
      <c r="D4" s="1046">
        <v>14795</v>
      </c>
      <c r="E4" s="1048"/>
      <c r="F4" s="1051">
        <v>24843</v>
      </c>
      <c r="G4" s="1053"/>
      <c r="H4" s="1056"/>
    </row>
    <row r="5" spans="1:8">
      <c r="A5" s="793" t="s">
        <v>229</v>
      </c>
      <c r="B5" s="778"/>
      <c r="C5" s="1042"/>
      <c r="D5" s="1045">
        <v>45412</v>
      </c>
      <c r="E5" s="1047"/>
      <c r="F5" s="1050">
        <v>47387</v>
      </c>
      <c r="G5" s="1052"/>
      <c r="H5" s="1055"/>
    </row>
    <row r="6" spans="1:8">
      <c r="A6" s="765"/>
      <c r="B6" s="777"/>
      <c r="C6" s="1043"/>
      <c r="D6" s="1046">
        <v>12891</v>
      </c>
      <c r="E6" s="1048"/>
      <c r="F6" s="1051">
        <v>24928</v>
      </c>
      <c r="G6" s="1053"/>
      <c r="H6" s="1056"/>
    </row>
    <row r="7" spans="1:8">
      <c r="A7" s="793" t="s">
        <v>526</v>
      </c>
      <c r="B7" s="778"/>
      <c r="C7" s="1042"/>
      <c r="D7" s="1045">
        <v>75518</v>
      </c>
      <c r="E7" s="1047"/>
      <c r="F7" s="1050">
        <v>51264</v>
      </c>
      <c r="G7" s="1052"/>
      <c r="H7" s="1055"/>
    </row>
    <row r="8" spans="1:8">
      <c r="A8" s="765"/>
      <c r="B8" s="777"/>
      <c r="C8" s="1043"/>
      <c r="D8" s="1046">
        <v>27188</v>
      </c>
      <c r="E8" s="1048"/>
      <c r="F8" s="1051">
        <v>26040</v>
      </c>
      <c r="G8" s="1053"/>
      <c r="H8" s="1056"/>
    </row>
    <row r="9" spans="1:8">
      <c r="A9" s="793" t="s">
        <v>481</v>
      </c>
      <c r="B9" s="778"/>
      <c r="C9" s="1042"/>
      <c r="D9" s="1045">
        <v>69200</v>
      </c>
      <c r="E9" s="1047"/>
      <c r="F9" s="1050">
        <v>52068</v>
      </c>
      <c r="G9" s="1052"/>
      <c r="H9" s="1055"/>
    </row>
    <row r="10" spans="1:8">
      <c r="A10" s="765"/>
      <c r="B10" s="777"/>
      <c r="C10" s="1043"/>
      <c r="D10" s="1046">
        <v>29301</v>
      </c>
      <c r="E10" s="1048"/>
      <c r="F10" s="1051">
        <v>26936</v>
      </c>
      <c r="G10" s="1053"/>
      <c r="H10" s="1056"/>
    </row>
    <row r="11" spans="1:8">
      <c r="A11" s="793" t="s">
        <v>527</v>
      </c>
      <c r="B11" s="778"/>
      <c r="C11" s="1042"/>
      <c r="D11" s="1045">
        <v>63108</v>
      </c>
      <c r="E11" s="1047"/>
      <c r="F11" s="1050">
        <v>56181</v>
      </c>
      <c r="G11" s="1052"/>
      <c r="H11" s="1055"/>
    </row>
    <row r="12" spans="1:8">
      <c r="A12" s="765"/>
      <c r="B12" s="777"/>
      <c r="C12" s="1044"/>
      <c r="D12" s="1046">
        <v>24641</v>
      </c>
      <c r="E12" s="1048"/>
      <c r="F12" s="1051">
        <v>32039</v>
      </c>
      <c r="G12" s="1053"/>
      <c r="H12" s="1056"/>
    </row>
    <row r="13" spans="1:8">
      <c r="A13" s="793"/>
      <c r="B13" s="778"/>
      <c r="C13" s="1042"/>
      <c r="D13" s="1045">
        <v>59970</v>
      </c>
      <c r="E13" s="1047"/>
      <c r="F13" s="1050">
        <v>51818</v>
      </c>
      <c r="G13" s="1054"/>
      <c r="H13" s="1055"/>
    </row>
    <row r="14" spans="1:8">
      <c r="A14" s="765"/>
      <c r="B14" s="777"/>
      <c r="C14" s="1043"/>
      <c r="D14" s="1046">
        <v>21763</v>
      </c>
      <c r="E14" s="1048"/>
      <c r="F14" s="1051">
        <v>26957</v>
      </c>
      <c r="G14" s="1053"/>
      <c r="H14" s="1056"/>
    </row>
    <row r="17" spans="1:11">
      <c r="A17" s="1034" t="s">
        <v>23</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94</v>
      </c>
      <c r="B19" s="1035">
        <f>ROUND(VALUE(SUBSTITUTE(実質収支比率等に係る経年分析!F$48,"▲","-")),2)</f>
        <v>5.36</v>
      </c>
      <c r="C19" s="1035">
        <f>ROUND(VALUE(SUBSTITUTE(実質収支比率等に係る経年分析!G$48,"▲","-")),2)</f>
        <v>4.87</v>
      </c>
      <c r="D19" s="1035">
        <f>ROUND(VALUE(SUBSTITUTE(実質収支比率等に係る経年分析!H$48,"▲","-")),2)</f>
        <v>3.85</v>
      </c>
      <c r="E19" s="1035">
        <f>ROUND(VALUE(SUBSTITUTE(実質収支比率等に係る経年分析!I$48,"▲","-")),2)</f>
        <v>8.27</v>
      </c>
      <c r="F19" s="1035">
        <f>ROUND(VALUE(SUBSTITUTE(実質収支比率等に係る経年分析!J$48,"▲","-")),2)</f>
        <v>7.17</v>
      </c>
    </row>
    <row r="20" spans="1:11">
      <c r="A20" s="1035" t="s">
        <v>36</v>
      </c>
      <c r="B20" s="1035">
        <f>ROUND(VALUE(SUBSTITUTE(実質収支比率等に係る経年分析!F$47,"▲","-")),2)</f>
        <v>13.75</v>
      </c>
      <c r="C20" s="1035">
        <f>ROUND(VALUE(SUBSTITUTE(実質収支比率等に係る経年分析!G$47,"▲","-")),2)</f>
        <v>13.72</v>
      </c>
      <c r="D20" s="1035">
        <f>ROUND(VALUE(SUBSTITUTE(実質収支比率等に係る経年分析!H$47,"▲","-")),2)</f>
        <v>13.88</v>
      </c>
      <c r="E20" s="1035">
        <f>ROUND(VALUE(SUBSTITUTE(実質収支比率等に係る経年分析!I$47,"▲","-")),2)</f>
        <v>13.27</v>
      </c>
      <c r="F20" s="1035">
        <f>ROUND(VALUE(SUBSTITUTE(実質収支比率等に係る経年分析!J$47,"▲","-")),2)</f>
        <v>15.24</v>
      </c>
    </row>
    <row r="21" spans="1:11">
      <c r="A21" s="1035" t="s">
        <v>120</v>
      </c>
      <c r="B21" s="1035">
        <f>IF(ISNUMBER(VALUE(SUBSTITUTE(実質収支比率等に係る経年分析!F$49,"▲","-"))),ROUND(VALUE(SUBSTITUTE(実質収支比率等に係る経年分析!F$49,"▲","-")),2),NA())</f>
        <v>8.1300000000000008</v>
      </c>
      <c r="C21" s="1035">
        <f>IF(ISNUMBER(VALUE(SUBSTITUTE(実質収支比率等に係る経年分析!G$49,"▲","-"))),ROUND(VALUE(SUBSTITUTE(実質収支比率等に係る経年分析!G$49,"▲","-")),2),NA())</f>
        <v>4.43</v>
      </c>
      <c r="D21" s="1035">
        <f>IF(ISNUMBER(VALUE(SUBSTITUTE(実質収支比率等に係る経年分析!H$49,"▲","-"))),ROUND(VALUE(SUBSTITUTE(実質収支比率等に係る経年分析!H$49,"▲","-")),2),NA())</f>
        <v>3.86</v>
      </c>
      <c r="E21" s="1035">
        <f>IF(ISNUMBER(VALUE(SUBSTITUTE(実質収支比率等に係る経年分析!I$49,"▲","-"))),ROUND(VALUE(SUBSTITUTE(実質収支比率等に係る経年分析!I$49,"▲","-")),2),NA())</f>
        <v>8.14</v>
      </c>
      <c r="F21" s="1035">
        <f>IF(ISNUMBER(VALUE(SUBSTITUTE(実質収支比率等に係る経年分析!J$49,"▲","-"))),ROUND(VALUE(SUBSTITUTE(実質収支比率等に係る経年分析!J$49,"▲","-")),2),NA())</f>
        <v>5.97</v>
      </c>
    </row>
    <row r="24" spans="1:11">
      <c r="A24" s="1034" t="s">
        <v>106</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121</v>
      </c>
      <c r="C26" s="1036" t="s">
        <v>72</v>
      </c>
      <c r="D26" s="1036" t="s">
        <v>121</v>
      </c>
      <c r="E26" s="1036" t="s">
        <v>72</v>
      </c>
      <c r="F26" s="1036" t="s">
        <v>121</v>
      </c>
      <c r="G26" s="1036" t="s">
        <v>72</v>
      </c>
      <c r="H26" s="1036" t="s">
        <v>121</v>
      </c>
      <c r="I26" s="1036" t="s">
        <v>72</v>
      </c>
      <c r="J26" s="1036" t="s">
        <v>121</v>
      </c>
      <c r="K26" s="1036" t="s">
        <v>72</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#VALUE!</v>
      </c>
      <c r="C27" s="1036" t="e">
        <f>IF(ROUND(VALUE(SUBSTITUTE('連結実質赤字比率に係る赤字・黒字の構成分析'!F$43,"▲","-")),2)&gt;=0,ABS(ROUND(VALUE(SUBSTITUTE('連結実質赤字比率に係る赤字・黒字の構成分析'!F$43,"▲","-")),2)),NA())</f>
        <v>#VALUE!</v>
      </c>
      <c r="D27" s="1036" t="e">
        <f>IF(ROUND(VALUE(SUBSTITUTE('連結実質赤字比率に係る赤字・黒字の構成分析'!G$43,"▲","-")),2)&lt;0,ABS(ROUND(VALUE(SUBSTITUTE('連結実質赤字比率に係る赤字・黒字の構成分析'!G$43,"▲","-")),2)),NA())</f>
        <v>#VALUE!</v>
      </c>
      <c r="E27" s="1036" t="e">
        <f>IF(ROUND(VALUE(SUBSTITUTE('連結実質赤字比率に係る赤字・黒字の構成分析'!G$43,"▲","-")),2)&gt;=0,ABS(ROUND(VALUE(SUBSTITUTE('連結実質赤字比率に係る赤字・黒字の構成分析'!G$43,"▲","-")),2)),NA())</f>
        <v>#VALUE!</v>
      </c>
      <c r="F27" s="1036" t="e">
        <f>IF(ROUND(VALUE(SUBSTITUTE('連結実質赤字比率に係る赤字・黒字の構成分析'!H$43,"▲","-")),2)&lt;0,ABS(ROUND(VALUE(SUBSTITUTE('連結実質赤字比率に係る赤字・黒字の構成分析'!H$43,"▲","-")),2)),NA())</f>
        <v>#VALUE!</v>
      </c>
      <c r="G27" s="1036" t="e">
        <f>IF(ROUND(VALUE(SUBSTITUTE('連結実質赤字比率に係る赤字・黒字の構成分析'!H$43,"▲","-")),2)&gt;=0,ABS(ROUND(VALUE(SUBSTITUTE('連結実質赤字比率に係る赤字・黒字の構成分析'!H$43,"▲","-")),2)),NA())</f>
        <v>#VALUE!</v>
      </c>
      <c r="H27" s="1036" t="e">
        <f>IF(ROUND(VALUE(SUBSTITUTE('連結実質赤字比率に係る赤字・黒字の構成分析'!I$43,"▲","-")),2)&lt;0,ABS(ROUND(VALUE(SUBSTITUTE('連結実質赤字比率に係る赤字・黒字の構成分析'!I$43,"▲","-")),2)),NA())</f>
        <v>#VALUE!</v>
      </c>
      <c r="I27" s="1036" t="e">
        <f>IF(ROUND(VALUE(SUBSTITUTE('連結実質赤字比率に係る赤字・黒字の構成分析'!I$43,"▲","-")),2)&gt;=0,ABS(ROUND(VALUE(SUBSTITUTE('連結実質赤字比率に係る赤字・黒字の構成分析'!I$43,"▲","-")),2)),NA())</f>
        <v>#VALUE!</v>
      </c>
      <c r="J27" s="1036" t="e">
        <f>IF(ROUND(VALUE(SUBSTITUTE('連結実質赤字比率に係る赤字・黒字の構成分析'!J$43,"▲","-")),2)&lt;0,ABS(ROUND(VALUE(SUBSTITUTE('連結実質赤字比率に係る赤字・黒字の構成分析'!J$43,"▲","-")),2)),NA())</f>
        <v>#VALUE!</v>
      </c>
      <c r="K27" s="1036" t="e">
        <f>IF(ROUND(VALUE(SUBSTITUTE('連結実質赤字比率に係る赤字・黒字の構成分析'!J$43,"▲","-")),2)&gt;=0,ABS(ROUND(VALUE(SUBSTITUTE('連結実質赤字比率に係る赤字・黒字の構成分析'!J$43,"▲","-")),2)),NA())</f>
        <v>#VALUE!</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str">
        <f>IF('連結実質赤字比率に係る赤字・黒字の構成分析'!C$41="",NA(),'連結実質赤字比率に係る赤字・黒字の構成分析'!C$41)</f>
        <v>墓地公園事業特別会計</v>
      </c>
      <c r="B29" s="1036" t="e">
        <f>IF(ROUND(VALUE(SUBSTITUTE('連結実質赤字比率に係る赤字・黒字の構成分析'!F$41,"▲","-")),2)&lt;0,ABS(ROUND(VALUE(SUBSTITUTE('連結実質赤字比率に係る赤字・黒字の構成分析'!F$41,"▲","-")),2)),NA())</f>
        <v>#N/A</v>
      </c>
      <c r="C29" s="1036">
        <f>IF(ROUND(VALUE(SUBSTITUTE('連結実質赤字比率に係る赤字・黒字の構成分析'!F$41,"▲","-")),2)&gt;=0,ABS(ROUND(VALUE(SUBSTITUTE('連結実質赤字比率に係る赤字・黒字の構成分析'!F$41,"▲","-")),2)),NA())</f>
        <v>1.e-002</v>
      </c>
      <c r="D29" s="1036" t="e">
        <f>IF(ROUND(VALUE(SUBSTITUTE('連結実質赤字比率に係る赤字・黒字の構成分析'!G$41,"▲","-")),2)&lt;0,ABS(ROUND(VALUE(SUBSTITUTE('連結実質赤字比率に係る赤字・黒字の構成分析'!G$41,"▲","-")),2)),NA())</f>
        <v>#N/A</v>
      </c>
      <c r="E29" s="1036">
        <f>IF(ROUND(VALUE(SUBSTITUTE('連結実質赤字比率に係る赤字・黒字の構成分析'!G$41,"▲","-")),2)&gt;=0,ABS(ROUND(VALUE(SUBSTITUTE('連結実質赤字比率に係る赤字・黒字の構成分析'!G$41,"▲","-")),2)),NA())</f>
        <v>0</v>
      </c>
      <c r="F29" s="1036" t="e">
        <f>IF(ROUND(VALUE(SUBSTITUTE('連結実質赤字比率に係る赤字・黒字の構成分析'!H$41,"▲","-")),2)&lt;0,ABS(ROUND(VALUE(SUBSTITUTE('連結実質赤字比率に係る赤字・黒字の構成分析'!H$41,"▲","-")),2)),NA())</f>
        <v>#N/A</v>
      </c>
      <c r="G29" s="1036">
        <f>IF(ROUND(VALUE(SUBSTITUTE('連結実質赤字比率に係る赤字・黒字の構成分析'!H$41,"▲","-")),2)&gt;=0,ABS(ROUND(VALUE(SUBSTITUTE('連結実質赤字比率に係る赤字・黒字の構成分析'!H$41,"▲","-")),2)),NA())</f>
        <v>1.e-002</v>
      </c>
      <c r="H29" s="1036" t="e">
        <f>IF(ROUND(VALUE(SUBSTITUTE('連結実質赤字比率に係る赤字・黒字の構成分析'!I$41,"▲","-")),2)&lt;0,ABS(ROUND(VALUE(SUBSTITUTE('連結実質赤字比率に係る赤字・黒字の構成分析'!I$41,"▲","-")),2)),NA())</f>
        <v>#N/A</v>
      </c>
      <c r="I29" s="1036">
        <f>IF(ROUND(VALUE(SUBSTITUTE('連結実質赤字比率に係る赤字・黒字の構成分析'!I$41,"▲","-")),2)&gt;=0,ABS(ROUND(VALUE(SUBSTITUTE('連結実質赤字比率に係る赤字・黒字の構成分析'!I$41,"▲","-")),2)),NA())</f>
        <v>0</v>
      </c>
      <c r="J29" s="1036" t="e">
        <f>IF(ROUND(VALUE(SUBSTITUTE('連結実質赤字比率に係る赤字・黒字の構成分析'!J$41,"▲","-")),2)&lt;0,ABS(ROUND(VALUE(SUBSTITUTE('連結実質赤字比率に係る赤字・黒字の構成分析'!J$41,"▲","-")),2)),NA())</f>
        <v>#N/A</v>
      </c>
      <c r="K29" s="1036">
        <f>IF(ROUND(VALUE(SUBSTITUTE('連結実質赤字比率に係る赤字・黒字の構成分析'!J$41,"▲","-")),2)&gt;=0,ABS(ROUND(VALUE(SUBSTITUTE('連結実質赤字比率に係る赤字・黒字の構成分析'!J$41,"▲","-")),2)),NA())</f>
        <v>0</v>
      </c>
    </row>
    <row r="30" spans="1:11">
      <c r="A30" s="1036" t="str">
        <f>IF('連結実質赤字比率に係る赤字・黒字の構成分析'!C$40="",NA(),'連結実質赤字比率に係る赤字・黒字の構成分析'!C$40)</f>
        <v>浄化槽設置管理事業特別会計</v>
      </c>
      <c r="B30" s="1036" t="e">
        <f>IF(ROUND(VALUE(SUBSTITUTE('連結実質赤字比率に係る赤字・黒字の構成分析'!F$40,"▲","-")),2)&lt;0,ABS(ROUND(VALUE(SUBSTITUTE('連結実質赤字比率に係る赤字・黒字の構成分析'!F$40,"▲","-")),2)),NA())</f>
        <v>#VALUE!</v>
      </c>
      <c r="C30" s="1036" t="e">
        <f>IF(ROUND(VALUE(SUBSTITUTE('連結実質赤字比率に係る赤字・黒字の構成分析'!F$40,"▲","-")),2)&gt;=0,ABS(ROUND(VALUE(SUBSTITUTE('連結実質赤字比率に係る赤字・黒字の構成分析'!F$40,"▲","-")),2)),NA())</f>
        <v>#VALUE!</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0</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1.e-002</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1.e-002</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2.e-002</v>
      </c>
    </row>
    <row r="31" spans="1:11">
      <c r="A31" s="1036" t="str">
        <f>IF('連結実質赤字比率に係る赤字・黒字の構成分析'!C$39="",NA(),'連結実質赤字比率に係る赤字・黒字の構成分析'!C$39)</f>
        <v>後期高齢者医療事業特別会計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3.e-002</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2.e-002</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0</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3.e-002</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2.e-002</v>
      </c>
    </row>
    <row r="32" spans="1:11">
      <c r="A32" s="1036" t="str">
        <f>IF('連結実質赤字比率に係る赤字・黒字の構成分析'!C$38="",NA(),'連結実質赤字比率に係る赤字・黒字の構成分析'!C$38)</f>
        <v>農業集落排水事業特別会計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6.e-002</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3.e-002</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6.e-002</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7.0000000000000007e-002</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6.e-002</v>
      </c>
    </row>
    <row r="33" spans="1:16">
      <c r="A33" s="1036" t="str">
        <f>IF('連結実質赤字比率に係る赤字・黒字の構成分析'!C$37="",NA(),'連結実質赤字比率に係る赤字・黒字の構成分析'!C$37)</f>
        <v>地域開発事業特別会計</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0</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3.77</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1.47</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1.1000000000000001</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0.8</v>
      </c>
    </row>
    <row r="34" spans="1:16">
      <c r="A34" s="1036" t="str">
        <f>IF('連結実質赤字比率に係る赤字・黒字の構成分析'!C$36="",NA(),'連結実質赤字比率に係る赤字・黒字の構成分析'!C$36)</f>
        <v>国民健康保険事業特別会計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3.79</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3.02</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1.1299999999999999</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1.28</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1.34</v>
      </c>
    </row>
    <row r="35" spans="1:16">
      <c r="A35" s="1036" t="str">
        <f>IF('連結実質赤字比率に係る赤字・黒字の構成分析'!C$35="",NA(),'連結実質赤字比率に係る赤字・黒字の構成分析'!C$35)</f>
        <v>水道事業会計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5.38</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2.94</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3.73</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3.87</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4.3499999999999996</v>
      </c>
    </row>
    <row r="36" spans="1:16">
      <c r="A36" s="1036" t="str">
        <f>IF('連結実質赤字比率に係る赤字・黒字の構成分析'!C$34="",NA(),'連結実質赤字比率に係る赤字・黒字の構成分析'!C$34)</f>
        <v>一般会計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5.34</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4.8600000000000003</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3.84</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8.26</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7.16</v>
      </c>
    </row>
    <row r="39" spans="1:16">
      <c r="A39" s="1034" t="s">
        <v>13</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122</v>
      </c>
      <c r="C41" s="1037"/>
      <c r="D41" s="1037" t="s">
        <v>124</v>
      </c>
      <c r="E41" s="1037" t="s">
        <v>122</v>
      </c>
      <c r="F41" s="1037"/>
      <c r="G41" s="1037" t="s">
        <v>124</v>
      </c>
      <c r="H41" s="1037" t="s">
        <v>122</v>
      </c>
      <c r="I41" s="1037"/>
      <c r="J41" s="1037" t="s">
        <v>124</v>
      </c>
      <c r="K41" s="1037" t="s">
        <v>122</v>
      </c>
      <c r="L41" s="1037"/>
      <c r="M41" s="1037" t="s">
        <v>124</v>
      </c>
      <c r="N41" s="1037" t="s">
        <v>122</v>
      </c>
      <c r="O41" s="1037"/>
      <c r="P41" s="1037" t="s">
        <v>124</v>
      </c>
    </row>
    <row r="42" spans="1:16">
      <c r="A42" s="1037" t="s">
        <v>126</v>
      </c>
      <c r="B42" s="1037"/>
      <c r="C42" s="1037"/>
      <c r="D42" s="1037">
        <f>'実質公債費比率（分子）の構造'!K$52</f>
        <v>1405</v>
      </c>
      <c r="E42" s="1037"/>
      <c r="F42" s="1037"/>
      <c r="G42" s="1037">
        <f>'実質公債費比率（分子）の構造'!L$52</f>
        <v>1398</v>
      </c>
      <c r="H42" s="1037"/>
      <c r="I42" s="1037"/>
      <c r="J42" s="1037">
        <f>'実質公債費比率（分子）の構造'!M$52</f>
        <v>1387</v>
      </c>
      <c r="K42" s="1037"/>
      <c r="L42" s="1037"/>
      <c r="M42" s="1037">
        <f>'実質公債費比率（分子）の構造'!N$52</f>
        <v>1358</v>
      </c>
      <c r="N42" s="1037"/>
      <c r="O42" s="1037"/>
      <c r="P42" s="1037">
        <f>'実質公債費比率（分子）の構造'!O$52</f>
        <v>1338</v>
      </c>
    </row>
    <row r="43" spans="1:16">
      <c r="A43" s="1037" t="s">
        <v>50</v>
      </c>
      <c r="B43" s="1037" t="str">
        <f>'実質公債費比率（分子）の構造'!K$51</f>
        <v>-</v>
      </c>
      <c r="C43" s="1037"/>
      <c r="D43" s="1037"/>
      <c r="E43" s="1037" t="str">
        <f>'実質公債費比率（分子）の構造'!L$51</f>
        <v>-</v>
      </c>
      <c r="F43" s="1037"/>
      <c r="G43" s="1037"/>
      <c r="H43" s="1037" t="str">
        <f>'実質公債費比率（分子）の構造'!M$51</f>
        <v>-</v>
      </c>
      <c r="I43" s="1037"/>
      <c r="J43" s="1037"/>
      <c r="K43" s="1037" t="str">
        <f>'実質公債費比率（分子）の構造'!N$51</f>
        <v>-</v>
      </c>
      <c r="L43" s="1037"/>
      <c r="M43" s="1037"/>
      <c r="N43" s="1037" t="str">
        <f>'実質公債費比率（分子）の構造'!O$51</f>
        <v>-</v>
      </c>
      <c r="O43" s="1037"/>
      <c r="P43" s="1037"/>
    </row>
    <row r="44" spans="1:16">
      <c r="A44" s="1037" t="s">
        <v>43</v>
      </c>
      <c r="B44" s="1037">
        <f>'実質公債費比率（分子）の構造'!K$50</f>
        <v>26</v>
      </c>
      <c r="C44" s="1037"/>
      <c r="D44" s="1037"/>
      <c r="E44" s="1037">
        <f>'実質公債費比率（分子）の構造'!L$50</f>
        <v>25</v>
      </c>
      <c r="F44" s="1037"/>
      <c r="G44" s="1037"/>
      <c r="H44" s="1037">
        <f>'実質公債費比率（分子）の構造'!M$50</f>
        <v>22</v>
      </c>
      <c r="I44" s="1037"/>
      <c r="J44" s="1037"/>
      <c r="K44" s="1037">
        <f>'実質公債費比率（分子）の構造'!N$50</f>
        <v>12</v>
      </c>
      <c r="L44" s="1037"/>
      <c r="M44" s="1037"/>
      <c r="N44" s="1037">
        <f>'実質公債費比率（分子）の構造'!O$50</f>
        <v>11</v>
      </c>
      <c r="O44" s="1037"/>
      <c r="P44" s="1037"/>
    </row>
    <row r="45" spans="1:16">
      <c r="A45" s="1037" t="s">
        <v>2</v>
      </c>
      <c r="B45" s="1037">
        <f>'実質公債費比率（分子）の構造'!K$49</f>
        <v>617</v>
      </c>
      <c r="C45" s="1037"/>
      <c r="D45" s="1037"/>
      <c r="E45" s="1037">
        <f>'実質公債費比率（分子）の構造'!L$49</f>
        <v>633</v>
      </c>
      <c r="F45" s="1037"/>
      <c r="G45" s="1037"/>
      <c r="H45" s="1037">
        <f>'実質公債費比率（分子）の構造'!M$49</f>
        <v>622</v>
      </c>
      <c r="I45" s="1037"/>
      <c r="J45" s="1037"/>
      <c r="K45" s="1037">
        <f>'実質公債費比率（分子）の構造'!N$49</f>
        <v>655</v>
      </c>
      <c r="L45" s="1037"/>
      <c r="M45" s="1037"/>
      <c r="N45" s="1037">
        <f>'実質公債費比率（分子）の構造'!O$49</f>
        <v>681</v>
      </c>
      <c r="O45" s="1037"/>
      <c r="P45" s="1037"/>
    </row>
    <row r="46" spans="1:16">
      <c r="A46" s="1037" t="s">
        <v>41</v>
      </c>
      <c r="B46" s="1037">
        <f>'実質公債費比率（分子）の構造'!K$48</f>
        <v>150</v>
      </c>
      <c r="C46" s="1037"/>
      <c r="D46" s="1037"/>
      <c r="E46" s="1037">
        <f>'実質公債費比率（分子）の構造'!L$48</f>
        <v>150</v>
      </c>
      <c r="F46" s="1037"/>
      <c r="G46" s="1037"/>
      <c r="H46" s="1037">
        <f>'実質公債費比率（分子）の構造'!M$48</f>
        <v>153</v>
      </c>
      <c r="I46" s="1037"/>
      <c r="J46" s="1037"/>
      <c r="K46" s="1037">
        <f>'実質公債費比率（分子）の構造'!N$48</f>
        <v>151</v>
      </c>
      <c r="L46" s="1037"/>
      <c r="M46" s="1037"/>
      <c r="N46" s="1037">
        <f>'実質公債費比率（分子）の構造'!O$48</f>
        <v>152</v>
      </c>
      <c r="O46" s="1037"/>
      <c r="P46" s="1037"/>
    </row>
    <row r="47" spans="1:16">
      <c r="A47" s="1037" t="s">
        <v>35</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29</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25</v>
      </c>
      <c r="B49" s="1037">
        <f>'実質公債費比率（分子）の構造'!K$45</f>
        <v>1404</v>
      </c>
      <c r="C49" s="1037"/>
      <c r="D49" s="1037"/>
      <c r="E49" s="1037">
        <f>'実質公債費比率（分子）の構造'!L$45</f>
        <v>1374</v>
      </c>
      <c r="F49" s="1037"/>
      <c r="G49" s="1037"/>
      <c r="H49" s="1037">
        <f>'実質公債費比率（分子）の構造'!M$45</f>
        <v>1268</v>
      </c>
      <c r="I49" s="1037"/>
      <c r="J49" s="1037"/>
      <c r="K49" s="1037">
        <f>'実質公債費比率（分子）の構造'!N$45</f>
        <v>1233</v>
      </c>
      <c r="L49" s="1037"/>
      <c r="M49" s="1037"/>
      <c r="N49" s="1037">
        <f>'実質公債費比率（分子）の構造'!O$45</f>
        <v>1261</v>
      </c>
      <c r="O49" s="1037"/>
      <c r="P49" s="1037"/>
    </row>
    <row r="50" spans="1:16">
      <c r="A50" s="1037" t="s">
        <v>57</v>
      </c>
      <c r="B50" s="1037" t="e">
        <f>NA()</f>
        <v>#N/A</v>
      </c>
      <c r="C50" s="1037">
        <f>IF(ISNUMBER('実質公債費比率（分子）の構造'!K$53),'実質公債費比率（分子）の構造'!K$53,NA())</f>
        <v>792</v>
      </c>
      <c r="D50" s="1037" t="e">
        <f>NA()</f>
        <v>#N/A</v>
      </c>
      <c r="E50" s="1037" t="e">
        <f>NA()</f>
        <v>#N/A</v>
      </c>
      <c r="F50" s="1037">
        <f>IF(ISNUMBER('実質公債費比率（分子）の構造'!L$53),'実質公債費比率（分子）の構造'!L$53,NA())</f>
        <v>784</v>
      </c>
      <c r="G50" s="1037" t="e">
        <f>NA()</f>
        <v>#N/A</v>
      </c>
      <c r="H50" s="1037" t="e">
        <f>NA()</f>
        <v>#N/A</v>
      </c>
      <c r="I50" s="1037">
        <f>IF(ISNUMBER('実質公債費比率（分子）の構造'!M$53),'実質公債費比率（分子）の構造'!M$53,NA())</f>
        <v>678</v>
      </c>
      <c r="J50" s="1037" t="e">
        <f>NA()</f>
        <v>#N/A</v>
      </c>
      <c r="K50" s="1037" t="e">
        <f>NA()</f>
        <v>#N/A</v>
      </c>
      <c r="L50" s="1037">
        <f>IF(ISNUMBER('実質公債費比率（分子）の構造'!N$53),'実質公債費比率（分子）の構造'!N$53,NA())</f>
        <v>693</v>
      </c>
      <c r="M50" s="1037" t="e">
        <f>NA()</f>
        <v>#N/A</v>
      </c>
      <c r="N50" s="1037" t="e">
        <f>NA()</f>
        <v>#N/A</v>
      </c>
      <c r="O50" s="1037">
        <f>IF(ISNUMBER('実質公債費比率（分子）の構造'!O$53),'実質公債費比率（分子）の構造'!O$53,NA())</f>
        <v>767</v>
      </c>
      <c r="P50" s="1037" t="e">
        <f>NA()</f>
        <v>#N/A</v>
      </c>
    </row>
    <row r="53" spans="1:16">
      <c r="A53" s="1034" t="s">
        <v>59</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113</v>
      </c>
      <c r="C55" s="1036"/>
      <c r="D55" s="1036" t="s">
        <v>127</v>
      </c>
      <c r="E55" s="1036" t="s">
        <v>113</v>
      </c>
      <c r="F55" s="1036"/>
      <c r="G55" s="1036" t="s">
        <v>127</v>
      </c>
      <c r="H55" s="1036" t="s">
        <v>113</v>
      </c>
      <c r="I55" s="1036"/>
      <c r="J55" s="1036" t="s">
        <v>127</v>
      </c>
      <c r="K55" s="1036" t="s">
        <v>113</v>
      </c>
      <c r="L55" s="1036"/>
      <c r="M55" s="1036" t="s">
        <v>127</v>
      </c>
      <c r="N55" s="1036" t="s">
        <v>113</v>
      </c>
      <c r="O55" s="1036"/>
      <c r="P55" s="1036" t="s">
        <v>127</v>
      </c>
    </row>
    <row r="56" spans="1:16">
      <c r="A56" s="1036" t="s">
        <v>45</v>
      </c>
      <c r="B56" s="1036"/>
      <c r="C56" s="1036"/>
      <c r="D56" s="1036">
        <f>'将来負担比率（分子）の構造'!I$52</f>
        <v>14672</v>
      </c>
      <c r="E56" s="1036"/>
      <c r="F56" s="1036"/>
      <c r="G56" s="1036">
        <f>'将来負担比率（分子）の構造'!J$52</f>
        <v>14327</v>
      </c>
      <c r="H56" s="1036"/>
      <c r="I56" s="1036"/>
      <c r="J56" s="1036">
        <f>'将来負担比率（分子）の構造'!K$52</f>
        <v>13946</v>
      </c>
      <c r="K56" s="1036"/>
      <c r="L56" s="1036"/>
      <c r="M56" s="1036">
        <f>'将来負担比率（分子）の構造'!L$52</f>
        <v>13896</v>
      </c>
      <c r="N56" s="1036"/>
      <c r="O56" s="1036"/>
      <c r="P56" s="1036">
        <f>'将来負担比率（分子）の構造'!M$52</f>
        <v>13239</v>
      </c>
    </row>
    <row r="57" spans="1:16">
      <c r="A57" s="1036" t="s">
        <v>102</v>
      </c>
      <c r="B57" s="1036"/>
      <c r="C57" s="1036"/>
      <c r="D57" s="1036">
        <f>'将来負担比率（分子）の構造'!I$51</f>
        <v>298</v>
      </c>
      <c r="E57" s="1036"/>
      <c r="F57" s="1036"/>
      <c r="G57" s="1036">
        <f>'将来負担比率（分子）の構造'!J$51</f>
        <v>264</v>
      </c>
      <c r="H57" s="1036"/>
      <c r="I57" s="1036"/>
      <c r="J57" s="1036">
        <f>'将来負担比率（分子）の構造'!K$51</f>
        <v>235</v>
      </c>
      <c r="K57" s="1036"/>
      <c r="L57" s="1036"/>
      <c r="M57" s="1036">
        <f>'将来負担比率（分子）の構造'!L$51</f>
        <v>441</v>
      </c>
      <c r="N57" s="1036"/>
      <c r="O57" s="1036"/>
      <c r="P57" s="1036">
        <f>'将来負担比率（分子）の構造'!M$51</f>
        <v>411</v>
      </c>
    </row>
    <row r="58" spans="1:16">
      <c r="A58" s="1036" t="s">
        <v>99</v>
      </c>
      <c r="B58" s="1036"/>
      <c r="C58" s="1036"/>
      <c r="D58" s="1036">
        <f>'将来負担比率（分子）の構造'!I$50</f>
        <v>3690</v>
      </c>
      <c r="E58" s="1036"/>
      <c r="F58" s="1036"/>
      <c r="G58" s="1036">
        <f>'将来負担比率（分子）の構造'!J$50</f>
        <v>3855</v>
      </c>
      <c r="H58" s="1036"/>
      <c r="I58" s="1036"/>
      <c r="J58" s="1036">
        <f>'将来負担比率（分子）の構造'!K$50</f>
        <v>3785</v>
      </c>
      <c r="K58" s="1036"/>
      <c r="L58" s="1036"/>
      <c r="M58" s="1036">
        <f>'将来負担比率（分子）の構造'!L$50</f>
        <v>3903</v>
      </c>
      <c r="N58" s="1036"/>
      <c r="O58" s="1036"/>
      <c r="P58" s="1036">
        <f>'将来負担比率（分子）の構造'!M$50</f>
        <v>4817</v>
      </c>
    </row>
    <row r="59" spans="1:16">
      <c r="A59" s="1036" t="s">
        <v>95</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89</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81</v>
      </c>
      <c r="B61" s="1036" t="str">
        <f>'将来負担比率（分子）の構造'!I$46</f>
        <v>-</v>
      </c>
      <c r="C61" s="1036"/>
      <c r="D61" s="1036"/>
      <c r="E61" s="1036" t="str">
        <f>'将来負担比率（分子）の構造'!J$46</f>
        <v>-</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82</v>
      </c>
      <c r="B62" s="1036">
        <f>'将来負担比率（分子）の構造'!I$45</f>
        <v>1772</v>
      </c>
      <c r="C62" s="1036"/>
      <c r="D62" s="1036"/>
      <c r="E62" s="1036">
        <f>'将来負担比率（分子）の構造'!J$45</f>
        <v>1533</v>
      </c>
      <c r="F62" s="1036"/>
      <c r="G62" s="1036"/>
      <c r="H62" s="1036">
        <f>'将来負担比率（分子）の構造'!K$45</f>
        <v>1546</v>
      </c>
      <c r="I62" s="1036"/>
      <c r="J62" s="1036"/>
      <c r="K62" s="1036">
        <f>'将来負担比率（分子）の構造'!L$45</f>
        <v>1487</v>
      </c>
      <c r="L62" s="1036"/>
      <c r="M62" s="1036"/>
      <c r="N62" s="1036">
        <f>'将来負担比率（分子）の構造'!M$45</f>
        <v>1410</v>
      </c>
      <c r="O62" s="1036"/>
      <c r="P62" s="1036"/>
    </row>
    <row r="63" spans="1:16">
      <c r="A63" s="1036" t="s">
        <v>80</v>
      </c>
      <c r="B63" s="1036">
        <f>'将来負担比率（分子）の構造'!I$44</f>
        <v>12373</v>
      </c>
      <c r="C63" s="1036"/>
      <c r="D63" s="1036"/>
      <c r="E63" s="1036">
        <f>'将来負担比率（分子）の構造'!J$44</f>
        <v>11981</v>
      </c>
      <c r="F63" s="1036"/>
      <c r="G63" s="1036"/>
      <c r="H63" s="1036">
        <f>'将来負担比率（分子）の構造'!K$44</f>
        <v>11694</v>
      </c>
      <c r="I63" s="1036"/>
      <c r="J63" s="1036"/>
      <c r="K63" s="1036">
        <f>'将来負担比率（分子）の構造'!L$44</f>
        <v>11365</v>
      </c>
      <c r="L63" s="1036"/>
      <c r="M63" s="1036"/>
      <c r="N63" s="1036">
        <f>'将来負担比率（分子）の構造'!M$44</f>
        <v>10959</v>
      </c>
      <c r="O63" s="1036"/>
      <c r="P63" s="1036"/>
    </row>
    <row r="64" spans="1:16">
      <c r="A64" s="1036" t="s">
        <v>78</v>
      </c>
      <c r="B64" s="1036">
        <f>'将来負担比率（分子）の構造'!I$43</f>
        <v>1832</v>
      </c>
      <c r="C64" s="1036"/>
      <c r="D64" s="1036"/>
      <c r="E64" s="1036">
        <f>'将来負担比率（分子）の構造'!J$43</f>
        <v>1822</v>
      </c>
      <c r="F64" s="1036"/>
      <c r="G64" s="1036"/>
      <c r="H64" s="1036">
        <f>'将来負担比率（分子）の構造'!K$43</f>
        <v>1714</v>
      </c>
      <c r="I64" s="1036"/>
      <c r="J64" s="1036"/>
      <c r="K64" s="1036">
        <f>'将来負担比率（分子）の構造'!L$43</f>
        <v>1630</v>
      </c>
      <c r="L64" s="1036"/>
      <c r="M64" s="1036"/>
      <c r="N64" s="1036">
        <f>'将来負担比率（分子）の構造'!M$43</f>
        <v>1425</v>
      </c>
      <c r="O64" s="1036"/>
      <c r="P64" s="1036"/>
    </row>
    <row r="65" spans="1:16">
      <c r="A65" s="1036" t="s">
        <v>77</v>
      </c>
      <c r="B65" s="1036">
        <f>'将来負担比率（分子）の構造'!I$42</f>
        <v>86</v>
      </c>
      <c r="C65" s="1036"/>
      <c r="D65" s="1036"/>
      <c r="E65" s="1036">
        <f>'将来負担比率（分子）の構造'!J$42</f>
        <v>61</v>
      </c>
      <c r="F65" s="1036"/>
      <c r="G65" s="1036"/>
      <c r="H65" s="1036">
        <f>'将来負担比率（分子）の構造'!K$42</f>
        <v>43</v>
      </c>
      <c r="I65" s="1036"/>
      <c r="J65" s="1036"/>
      <c r="K65" s="1036">
        <f>'将来負担比率（分子）の構造'!L$42</f>
        <v>27</v>
      </c>
      <c r="L65" s="1036"/>
      <c r="M65" s="1036"/>
      <c r="N65" s="1036">
        <f>'将来負担比率（分子）の構造'!M$42</f>
        <v>16</v>
      </c>
      <c r="O65" s="1036"/>
      <c r="P65" s="1036"/>
    </row>
    <row r="66" spans="1:16">
      <c r="A66" s="1036" t="s">
        <v>70</v>
      </c>
      <c r="B66" s="1036">
        <f>'将来負担比率（分子）の構造'!I$41</f>
        <v>11360</v>
      </c>
      <c r="C66" s="1036"/>
      <c r="D66" s="1036"/>
      <c r="E66" s="1036">
        <f>'将来負担比率（分子）の構造'!J$41</f>
        <v>10572</v>
      </c>
      <c r="F66" s="1036"/>
      <c r="G66" s="1036"/>
      <c r="H66" s="1036">
        <f>'将来負担比率（分子）の構造'!K$41</f>
        <v>10175</v>
      </c>
      <c r="I66" s="1036"/>
      <c r="J66" s="1036"/>
      <c r="K66" s="1036">
        <f>'将来負担比率（分子）の構造'!L$41</f>
        <v>10051</v>
      </c>
      <c r="L66" s="1036"/>
      <c r="M66" s="1036"/>
      <c r="N66" s="1036">
        <f>'将来負担比率（分子）の構造'!M$41</f>
        <v>9556</v>
      </c>
      <c r="O66" s="1036"/>
      <c r="P66" s="1036"/>
    </row>
    <row r="67" spans="1:16">
      <c r="A67" s="1036" t="s">
        <v>104</v>
      </c>
      <c r="B67" s="1036" t="e">
        <f>NA()</f>
        <v>#N/A</v>
      </c>
      <c r="C67" s="1036">
        <f>IF(ISNUMBER('将来負担比率（分子）の構造'!I$53),IF('将来負担比率（分子）の構造'!I$53&lt;0,0,'将来負担比率（分子）の構造'!I$53),NA())</f>
        <v>8762</v>
      </c>
      <c r="D67" s="1036" t="e">
        <f>NA()</f>
        <v>#N/A</v>
      </c>
      <c r="E67" s="1036" t="e">
        <f>NA()</f>
        <v>#N/A</v>
      </c>
      <c r="F67" s="1036">
        <f>IF(ISNUMBER('将来負担比率（分子）の構造'!J$53),IF('将来負担比率（分子）の構造'!J$53&lt;0,0,'将来負担比率（分子）の構造'!J$53),NA())</f>
        <v>7522</v>
      </c>
      <c r="G67" s="1036" t="e">
        <f>NA()</f>
        <v>#N/A</v>
      </c>
      <c r="H67" s="1036" t="e">
        <f>NA()</f>
        <v>#N/A</v>
      </c>
      <c r="I67" s="1036">
        <f>IF(ISNUMBER('将来負担比率（分子）の構造'!K$53),IF('将来負担比率（分子）の構造'!K$53&lt;0,0,'将来負担比率（分子）の構造'!K$53),NA())</f>
        <v>7206</v>
      </c>
      <c r="J67" s="1036" t="e">
        <f>NA()</f>
        <v>#N/A</v>
      </c>
      <c r="K67" s="1036" t="e">
        <f>NA()</f>
        <v>#N/A</v>
      </c>
      <c r="L67" s="1036">
        <f>IF(ISNUMBER('将来負担比率（分子）の構造'!L$53),IF('将来負担比率（分子）の構造'!L$53&lt;0,0,'将来負担比率（分子）の構造'!L$53),NA())</f>
        <v>6321</v>
      </c>
      <c r="M67" s="1036" t="e">
        <f>NA()</f>
        <v>#N/A</v>
      </c>
      <c r="N67" s="1036" t="e">
        <f>NA()</f>
        <v>#N/A</v>
      </c>
      <c r="O67" s="1036">
        <f>IF(ISNUMBER('将来負担比率（分子）の構造'!M$53),IF('将来負担比率（分子）の構造'!M$53&lt;0,0,'将来負担比率（分子）の構造'!M$53),NA())</f>
        <v>4898</v>
      </c>
      <c r="P67" s="1036" t="e">
        <f>NA()</f>
        <v>#N/A</v>
      </c>
    </row>
    <row r="70" spans="1:16">
      <c r="A70" s="1039" t="s">
        <v>128</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129</v>
      </c>
      <c r="B72" s="1040">
        <f>基金残高に係る経年分析!F55</f>
        <v>1015</v>
      </c>
      <c r="C72" s="1040">
        <f>基金残高に係る経年分析!G55</f>
        <v>1015</v>
      </c>
      <c r="D72" s="1040">
        <f>基金残高に係る経年分析!H55</f>
        <v>1215</v>
      </c>
    </row>
    <row r="73" spans="1:16">
      <c r="A73" s="1038" t="s">
        <v>130</v>
      </c>
      <c r="B73" s="1040">
        <f>基金残高に係る経年分析!F56</f>
        <v>393</v>
      </c>
      <c r="C73" s="1040">
        <f>基金残高に係る経年分析!G56</f>
        <v>403</v>
      </c>
      <c r="D73" s="1040">
        <f>基金残高に係る経年分析!H56</f>
        <v>653</v>
      </c>
    </row>
    <row r="74" spans="1:16">
      <c r="A74" s="1038" t="s">
        <v>132</v>
      </c>
      <c r="B74" s="1040">
        <f>基金残高に係る経年分析!F57</f>
        <v>2162</v>
      </c>
      <c r="C74" s="1040">
        <f>基金残高に係る経年分析!G57</f>
        <v>2266</v>
      </c>
      <c r="D74" s="1040">
        <f>基金残高に係る経年分析!H57</f>
        <v>2725</v>
      </c>
    </row>
  </sheetData>
  <sheetProtection algorithmName="SHA-512" hashValue="5onXZjgzQPfH5KTa+LYyEMuiRTKykLYTXwDFIaQsiZjJsnJxNcS6LDjFnTBoGapFFot3/hQb2MOSYa1RZOM4iw==" saltValue="QTQagAKmgQk2kPXPvDVpD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0213002</cp:lastModifiedBy>
  <cp:lastPrinted>2023-03-17T01:23:23Z</cp:lastPrinted>
  <dcterms:created xsi:type="dcterms:W3CDTF">2023-02-20T05:03:47Z</dcterms:created>
  <dcterms:modified xsi:type="dcterms:W3CDTF">2023-03-27T08:15:03Z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2023-03-27T08:15:03Z</vt:filetime>
  </property>
</Properties>
</file>