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6年度\総務課\財政係\6_決算統計\02_県照会\20250317〆_令和５年度財政状況資料集の作成・公表について\03回答\"/>
    </mc:Choice>
  </mc:AlternateContent>
  <bookViews>
    <workbookView xWindow="0" yWindow="0" windowWidth="28800" windowHeight="11235" tabRatio="78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W42" i="10" s="1"/>
  <c r="BW43"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<sst xmlns="http://schemas.openxmlformats.org/spreadsheetml/2006/main" count="1057" uniqueCount="567">
  <si>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</si>
  <si>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</si>
  <si>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</si>
  <si>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</si>
  <si>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</si>
  <si>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</si>
  <si>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</si>
  <si>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</si>
  <si>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</si>
  <si>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</si>
  <si>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</si>
  <si>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</si>
  <si>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</si>
  <si>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</si>
  <si>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</si>
  <si>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</si>
  <si>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</si>
  <si>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</si>
  <si>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</si>
  <si>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</si>
  <si>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</si>
  <si>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</si>
  <si>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</si>
  <si>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</si>
  <si>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</si>
  <si>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</si>
  <si>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</si>
  <si>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</si>
  <si>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</si>
  <si>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</si>
  <si>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</si>
  <si>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</si>
  <si>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</si>
  <si>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</si>
  <si>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</si>
  <si>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</si>
  <si>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</si>
  <si>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</si>
  <si>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</si>
  <si>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</si>
  <si>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</si>
  <si>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</si>
  <si>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</si>
  <si>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</si>
  <si>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</si>
  <si>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</si>
  <si>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</si>
  <si>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</si>
  <si>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</si>
  <si>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</si>
  <si>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</si>
  <si>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</si>
  <si>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</si>
  <si>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</si>
  <si>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</si>
  <si>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</si>
  <si>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</si>
  <si>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</si>
  <si>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</si>
  <si>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</si>
  <si>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</si>
  <si>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</si>
  <si>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</si>
  <si>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</si>
  <si>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</si>
  <si>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</si>
  <si>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</si>
  <si>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</si>
  <si>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</si>
  <si>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</si>
  <si>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</si>
  <si>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</si>
  <si>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</si>
  <si>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</si>
  <si>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</si>
  <si>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</si>
  <si>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</si>
  <si>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</si>
  <si>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</si>
  <si>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</si>
  <si>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</si>
  <si>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</si>
  <si>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</si>
  <si>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</si>
  <si>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</si>
  <si>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</si>
  <si>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</si>
  <si>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</si>
  <si>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</si>
  <si>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</si>
  <si>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</si>
  <si>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</si>
  <si>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</si>
  <si>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</si>
  <si>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</si>
  <si>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</si>
  <si>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</si>
  <si>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</si>
  <si>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</si>
  <si>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</si>
  <si>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</si>
  <si>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</si>
  <si>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</si>
  <si>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</si>
  <si>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</si>
  <si>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</si>
  <si>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</si>
  <si>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</si>
  <si>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</si>
  <si>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</si>
  <si>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</si>
  <si>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</si>
  <si>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</si>
  <si>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</si>
  <si>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</si>
  <si>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</si>
  <si>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</si>
  <si>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</si>
  <si>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</si>
  <si>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</si>
  <si>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</si>
  <si>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</si>
  <si>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</si>
  <si>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</si>
  <si>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</si>
  <si>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</si>
  <si>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</si>
  <si>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</si>
  <si>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</si>
  <si>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</si>
  <si>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</si>
  <si>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</si>
  <si>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</si>
  <si>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</si>
  <si>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</si>
  <si>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</si>
  <si>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</si>
  <si>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</si>
  <si>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</si>
  <si>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</si>
  <si>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</si>
  <si>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</si>
  <si>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</si>
  <si>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</si>
  <si>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</si>
  <si>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</si>
  <si>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</si>
  <si>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</si>
  <si>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</si>
  <si>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</si>
  <si>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</si>
  <si>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</si>
  <si>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</si>
  <si>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</si>
  <si>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</si>
  <si>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</si>
  <si>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</si>
  <si>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</si>
  <si>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</si>
  <si>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</si>
  <si>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</si>
  <si>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</si>
  <si>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</si>
  <si>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</si>
  <si>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</si>
  <si>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</si>
  <si>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</si>
  <si>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</si>
  <si>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</si>
  <si>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</si>
  <si>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</si>
  <si>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</si>
  <si>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</si>
  <si>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</si>
  <si>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</si>
  <si>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</si>
  <si>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</si>
  <si>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</si>
  <si>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</si>
  <si>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</si>
  <si>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</si>
  <si>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</si>
  <si>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</si>
  <si>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</si>
  <si>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</si>
  <si>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</si>
  <si>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</si>
  <si>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</si>
  <si>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</si>
  <si>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</si>
  <si>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</si>
  <si>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</si>
  <si>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</si>
  <si>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</si>
  <si>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</si>
  <si>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</si>
  <si>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</si>
  <si>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</si>
  <si>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</si>
  <si>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</si>
  <si>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</si>
  <si>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</si>
  <si>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</si>
  <si>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富山県立山町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</si>
  <si>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</si>
  <si>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</si>
  <si>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</si>
  <si>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</si>
  <si>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</si>
  <si>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</si>
  <si>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</si>
  <si>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</si>
  <si>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</si>
  <si>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</si>
  <si>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</si>
  <si>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</si>
  <si>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</si>
  <si>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</si>
  <si>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</si>
  <si>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</si>
  <si>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</si>
  <si>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</si>
  <si>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</si>
  <si>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</si>
  <si>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</si>
  <si>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</si>
  <si>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</si>
  <si>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</si>
  <si>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</si>
  <si>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</si>
  <si>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</si>
  <si>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</si>
  <si>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</si>
  <si>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</si>
  <si>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</si>
  <si>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</si>
  <si>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</si>
  <si>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</si>
  <si>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</si>
  <si>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</si>
  <si>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</si>
  <si>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</si>
  <si>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</si>
  <si>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</si>
  <si>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</si>
  <si>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</si>
  <si>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</si>
  <si>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</si>
  <si>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</si>
  <si>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</si>
  <si>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</si>
  <si>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</si>
  <si>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</si>
  <si>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</si>
  <si>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</si>
  <si>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</si>
  <si>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</si>
  <si>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</si>
  <si>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</si>
  <si>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</si>
  <si>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</si>
  <si>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</si>
  <si>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</si>
  <si>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</si>
  <si>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</si>
  <si>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</si>
  <si>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</si>
  <si>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</si>
  <si>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</si>
  <si>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</si>
  <si>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</si>
  <si>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</si>
  <si>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</si>
  <si>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</si>
  <si>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</si>
  <si>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</si>
  <si>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</si>
  <si>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</si>
  <si>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</si>
  <si>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</si>
  <si>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</si>
  <si>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</si>
  <si>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</si>
  <si>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</si>
  <si>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</si>
  <si>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</si>
  <si>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</si>
  <si>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</si>
  <si>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</si>
  <si>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</si>
  <si>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</si>
  <si>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</si>
  <si>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</si>
  <si>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</si>
  <si>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</si>
  <si>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</si>
  <si>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</si>
  <si>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</si>
  <si>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</si>
  <si>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</si>
  <si>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</si>
  <si>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</si>
  <si>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</si>
  <si>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</si>
  <si>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</si>
  <si>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</si>
  <si>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</si>
  <si>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</si>
  <si>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</si>
  <si>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</si>
  <si>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</si>
  <si>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</si>
  <si>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</si>
  <si>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</si>
  <si>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</si>
  <si>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</si>
  <si>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</si>
  <si>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</si>
  <si>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</si>
  <si>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</si>
  <si>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</si>
  <si>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</si>
  <si>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</si>
  <si>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</si>
  <si>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</si>
  <si>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</si>
  <si>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</si>
  <si>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</si>
  <si>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</si>
  <si>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</si>
  <si>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</si>
  <si>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</si>
  <si>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</si>
  <si>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</si>
  <si>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</si>
  <si>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</si>
  <si>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</si>
  <si>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</si>
  <si>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</si>
  <si>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</si>
  <si>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</si>
  <si>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</si>
  <si>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</si>
  <si>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</si>
  <si>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</si>
  <si>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</si>
  <si>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</si>
  <si>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</si>
  <si>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</si>
  <si>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</si>
  <si>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</si>
  <si>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</si>
  <si>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</si>
  <si>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</si>
  <si>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富山県立山町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</si>
  <si>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</si>
  <si>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</si>
  <si>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</si>
  <si>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</si>
  <si>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</si>
  <si>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</si>
  <si>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</si>
  <si>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</si>
  <si>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</si>
  <si>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</si>
  <si>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</si>
  <si>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</si>
  <si>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</si>
  <si>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</si>
  <si>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</si>
  <si>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</si>
  <si>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</si>
  <si>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</si>
  <si>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</si>
  <si>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</si>
  <si>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</si>
  <si>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</si>
  <si>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</si>
  <si>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</si>
  <si>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</si>
  <si>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</si>
  <si>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</si>
  <si>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</si>
  <si>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</si>
  <si>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</si>
  <si>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</si>
  <si>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</si>
  <si>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</si>
  <si>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</si>
  <si>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</si>
  <si>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</si>
  <si>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</si>
  <si>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</si>
  <si>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</si>
  <si>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</si>
  <si>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浄化槽設置管理事業特別会計</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</si>
  <si>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</si>
  <si>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</si>
  <si>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</si>
  <si>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</si>
  <si>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</si>
  <si>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</si>
  <si>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</si>
  <si>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</si>
  <si>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</si>
  <si>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</si>
  <si>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</si>
  <si>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</si>
  <si>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</si>
  <si>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</si>
  <si>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</si>
  <si>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</si>
  <si>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</si>
  <si>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</si>
  <si>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</si>
  <si>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</si>
  <si>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</si>
  <si>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</si>
  <si>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</si>
  <si>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</si>
  <si>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</si>
  <si>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</si>
  <si>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</si>
  <si>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</si>
  <si>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</si>
  <si>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</si>
  <si>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</si>
  <si>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</si>
  <si>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</si>
  <si>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</si>
  <si>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</si>
  <si>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</si>
  <si>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</si>
  <si>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</si>
  <si>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</si>
  <si>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</si>
  <si>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</si>
  <si>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</si>
  <si>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</si>
  <si>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</si>
  <si>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</si>
  <si>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</si>
  <si>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</si>
  <si>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</si>
  <si>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</si>
  <si>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</si>
  <si>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</si>
  <si>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</si>
  <si>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</si>
  <si>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</si>
  <si>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</si>
  <si>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</si>
  <si>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</si>
  <si>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</si>
  <si>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</si>
  <si>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</si>
  <si>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</si>
  <si>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</si>
  <si>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</si>
  <si>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</si>
  <si>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</si>
  <si>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</si>
  <si>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</si>
  <si>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</si>
  <si>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</si>
  <si>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</si>
  <si>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</si>
  <si>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</si>
  <si>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</si>
  <si>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</si>
  <si>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</si>
  <si>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</si>
  <si>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</si>
  <si>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</si>
  <si>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</si>
  <si>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</si>
  <si>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</si>
  <si>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</si>
  <si>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</si>
  <si>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</si>
  <si>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</si>
  <si>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</si>
  <si>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</si>
  <si>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</si>
  <si>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</si>
  <si>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</si>
  <si>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</si>
  <si>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</si>
  <si>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</si>
  <si>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</si>
  <si>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</si>
  <si>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</si>
  <si>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</si>
  <si>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</si>
  <si>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</si>
  <si>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</si>
  <si>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</si>
  <si>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</si>
  <si>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</si>
  <si>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</si>
  <si>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</si>
  <si>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</si>
  <si>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</si>
  <si>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</si>
  <si>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</si>
  <si>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</si>
  <si>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</si>
  <si>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</si>
  <si>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</si>
  <si>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</si>
  <si>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</si>
  <si>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</si>
  <si>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</si>
  <si>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</si>
  <si>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</si>
  <si>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</si>
  <si>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</si>
  <si>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</si>
  <si>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</si>
  <si>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</si>
  <si>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</si>
  <si>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</si>
  <si>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</si>
  <si>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</si>
  <si>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</si>
  <si>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</si>
  <si>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</si>
  <si>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</si>
  <si>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</si>
  <si>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</si>
  <si>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</si>
  <si>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</si>
  <si>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</si>
  <si>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地域開発事業特別会計</t>
  </si>
  <si>
    <t>一般会計</t>
  </si>
  <si>
    <t>国民健康保険事業特別会計</t>
  </si>
  <si>
    <t>農業集落排水事業特別会計</t>
  </si>
  <si>
    <t>浄化槽設置管理事業特別会計</t>
  </si>
  <si>
    <t>後期高齢者医療事業特別会計</t>
  </si>
  <si>
    <t>墓地公園事業特別会計</t>
  </si>
  <si>
    <t>その他会計（赤字）</t>
  </si>
  <si>
    <t>その他会計（黒字）</t>
  </si>
  <si>
    <t>R01</t>
    <phoneticPr fontId="5"/>
  </si>
  <si>
    <t>R02</t>
    <phoneticPr fontId="5"/>
  </si>
  <si>
    <t>R03</t>
    <phoneticPr fontId="5"/>
  </si>
  <si>
    <t>R04</t>
    <phoneticPr fontId="5"/>
  </si>
  <si>
    <t>R05</t>
    <phoneticPr fontId="5"/>
  </si>
  <si>
    <t>-</t>
    <phoneticPr fontId="2"/>
  </si>
  <si>
    <t>たてやま</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</si>
  <si>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</si>
  <si>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</si>
  <si>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</si>
  <si>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</si>
  <si>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</si>
  <si>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</si>
  <si>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</si>
  <si>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</si>
  <si>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</si>
  <si>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</si>
  <si>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[訪問看護事業特別会計]</t>
    <rPh sb="2" eb="4">
      <t>ホウモン</t>
    </rPh>
    <rPh sb="4" eb="6">
      <t>カンゴ</t>
    </rPh>
    <rPh sb="6" eb="8">
      <t>ジギョウ</t>
    </rPh>
    <rPh sb="8" eb="10">
      <t>トクベツ</t>
    </rPh>
    <rPh sb="10" eb="12">
      <t>カイケイ</t>
    </rPh>
    <phoneticPr fontId="5"/>
  </si>
  <si>
    <t>　[下水道事業]</t>
  </si>
  <si>
    <t>三郷利田用水市町村組合</t>
  </si>
  <si>
    <t>立山町庁舎等整備基金</t>
    <phoneticPr fontId="5"/>
  </si>
  <si>
    <t>公有財産整備基金</t>
    <phoneticPr fontId="10"/>
  </si>
  <si>
    <t>立山町地域雇用創出推進基金</t>
    <phoneticPr fontId="10"/>
  </si>
  <si>
    <t>立山町地域福祉基金</t>
    <phoneticPr fontId="10"/>
  </si>
  <si>
    <t>情報通信機器整備基金</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</si>
</sst>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56181</c:v>
                </c:pt>
                <c:pt idx="3">
                  <c:v>47730</c:v>
                </c:pt>
                <c:pt idx="4">
                  <c:v>61921</c:v>
                </c:pt>
              </c:numCache>
            </c:numRef>
          </c:val>
          <c:smooth val="0"/>
          <c:extLst>
            <c:ext xmlns:c16="http://schemas.microsoft.com/office/drawing/2014/chart" uri="{C3380CC4-5D6E-409C-BE32-E72D297353CC}">
              <c16:uniqueId val="{00000000-5A06-42CE-9E08-D5FC5D8518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75518</c:v>
                </c:pt>
                <c:pt idx="1">
                  <c:v>69200</c:v>
                </c:pt>
                <c:pt idx="2">
                  <c:v>63108</c:v>
                </c:pt>
                <c:pt idx="3">
                  <c:v>50874</c:v>
                </c:pt>
                <c:pt idx="4">
                  <c:v>104449</c:v>
                </c:pt>
              </c:numCache>
            </c:numRef>
          </c:val>
          <c:smooth val="0"/>
          <c:extLst>
            <c:ext xmlns:c16="http://schemas.microsoft.com/office/drawing/2014/chart" uri="{C3380CC4-5D6E-409C-BE32-E72D297353CC}">
              <c16:uniqueId val="{00000001-5A06-42CE-9E08-D5FC5D8518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3.85</c:v>
                </c:pt>
                <c:pt idx="1">
                  <c:v>8.27</c:v>
                </c:pt>
                <c:pt idx="2">
                  <c:v>7.17</c:v>
                </c:pt>
                <c:pt idx="3">
                  <c:v>6.28</c:v>
                </c:pt>
                <c:pt idx="4">
                  <c:v>5.01</c:v>
                </c:pt>
              </c:numCache>
            </c:numRef>
          </c:val>
          <c:extLst>
            <c:ext xmlns:c16="http://schemas.microsoft.com/office/drawing/2014/chart" uri="{C3380CC4-5D6E-409C-BE32-E72D297353CC}">
              <c16:uniqueId val="{00000000-724C-4377-BADF-68CF34321A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13.88</c:v>
                </c:pt>
                <c:pt idx="1">
                  <c:v>13.27</c:v>
                </c:pt>
                <c:pt idx="2">
                  <c:v>15.24</c:v>
                </c:pt>
                <c:pt idx="3">
                  <c:v>15.82</c:v>
                </c:pt>
                <c:pt idx="4">
                  <c:v>15.65</c:v>
                </c:pt>
              </c:numCache>
            </c:numRef>
          </c:val>
          <c:extLst>
            <c:ext xmlns:c16="http://schemas.microsoft.com/office/drawing/2014/chart" uri="{C3380CC4-5D6E-409C-BE32-E72D297353CC}">
              <c16:uniqueId val="{00000001-724C-4377-BADF-68CF34321A1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3.86</c:v>
                </c:pt>
                <c:pt idx="1">
                  <c:v>8.14</c:v>
                </c:pt>
                <c:pt idx="2">
                  <c:v>5.97</c:v>
                </c:pt>
                <c:pt idx="3">
                  <c:v>4.2699999999999996</c:v>
                </c:pt>
                <c:pt idx="4">
                  <c:v>2.58</c:v>
                </c:pt>
              </c:numCache>
            </c:numRef>
          </c:val>
          <c:smooth val="0"/>
          <c:extLst>
            <c:ext xmlns:c16="http://schemas.microsoft.com/office/drawing/2014/chart" uri="{C3380CC4-5D6E-409C-BE32-E72D297353CC}">
              <c16:uniqueId val="{00000002-724C-4377-BADF-68CF34321A1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F7A6-4A86-A688-A57273E95D6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7A6-4A86-A688-A57273E95D60}"/>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2-F7A6-4A86-A688-A57273E95D60}"/>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0.03</c:v>
                </c:pt>
                <c:pt idx="4">
                  <c:v>#N/A</c:v>
                </c:pt>
                <c:pt idx="5">
                  <c:v>0.02</c:v>
                </c:pt>
                <c:pt idx="6">
                  <c:v>#N/A</c:v>
                </c:pt>
                <c:pt idx="7">
                  <c:v>0</c:v>
                </c:pt>
                <c:pt idx="8">
                  <c:v>#N/A</c:v>
                </c:pt>
                <c:pt idx="9">
                  <c:v>0</c:v>
                </c:pt>
              </c:numCache>
            </c:numRef>
          </c:val>
          <c:extLst>
            <c:ext xmlns:c16="http://schemas.microsoft.com/office/drawing/2014/chart" uri="{C3380CC4-5D6E-409C-BE32-E72D297353CC}">
              <c16:uniqueId val="{00000003-F7A6-4A86-A688-A57273E95D60}"/>
            </c:ext>
          </c:extLst>
        </c:ser>
        <c:ser>
          <c:idx val="4"/>
          <c:order val="4"/>
          <c:tx>
            <c:strRef>
              <c:f>データシート!$A$31</c:f>
              <c:strCache>
                <c:ptCount val="1"/>
                <c:pt idx="0">
                  <c:v>浄化槽設置管理事業特別会計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0.04</c:v>
                </c:pt>
                <c:pt idx="8">
                  <c:v>#N/A</c:v>
                </c:pt>
                <c:pt idx="9">
                  <c:v>0.09</c:v>
                </c:pt>
              </c:numCache>
            </c:numRef>
          </c:val>
          <c:extLst>
            <c:ext xmlns:c16="http://schemas.microsoft.com/office/drawing/2014/chart" uri="{C3380CC4-5D6E-409C-BE32-E72D297353CC}">
              <c16:uniqueId val="{00000004-F7A6-4A86-A688-A57273E95D6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7.0000000000000007E-2</c:v>
                </c:pt>
                <c:pt idx="4">
                  <c:v>#N/A</c:v>
                </c:pt>
                <c:pt idx="5">
                  <c:v>0.06</c:v>
                </c:pt>
                <c:pt idx="6">
                  <c:v>#N/A</c:v>
                </c:pt>
                <c:pt idx="7">
                  <c:v>0.06</c:v>
                </c:pt>
                <c:pt idx="8">
                  <c:v>#N/A</c:v>
                </c:pt>
                <c:pt idx="9">
                  <c:v>0.3</c:v>
                </c:pt>
              </c:numCache>
            </c:numRef>
          </c:val>
          <c:extLst>
            <c:ext xmlns:c16="http://schemas.microsoft.com/office/drawing/2014/chart" uri="{C3380CC4-5D6E-409C-BE32-E72D297353CC}">
              <c16:uniqueId val="{00000005-F7A6-4A86-A688-A57273E95D60}"/>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1.1299999999999999</c:v>
                </c:pt>
                <c:pt idx="2">
                  <c:v>#N/A</c:v>
                </c:pt>
                <c:pt idx="3">
                  <c:v>1.28</c:v>
                </c:pt>
                <c:pt idx="4">
                  <c:v>#N/A</c:v>
                </c:pt>
                <c:pt idx="5">
                  <c:v>1.34</c:v>
                </c:pt>
                <c:pt idx="6">
                  <c:v>#N/A</c:v>
                </c:pt>
                <c:pt idx="7">
                  <c:v>1.48</c:v>
                </c:pt>
                <c:pt idx="8">
                  <c:v>#N/A</c:v>
                </c:pt>
                <c:pt idx="9">
                  <c:v>0.33</c:v>
                </c:pt>
              </c:numCache>
            </c:numRef>
          </c:val>
          <c:extLst>
            <c:ext xmlns:c16="http://schemas.microsoft.com/office/drawing/2014/chart" uri="{C3380CC4-5D6E-409C-BE32-E72D297353CC}">
              <c16:uniqueId val="{00000006-F7A6-4A86-A688-A57273E95D6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3.84</c:v>
                </c:pt>
                <c:pt idx="2">
                  <c:v>#N/A</c:v>
                </c:pt>
                <c:pt idx="3">
                  <c:v>8.26</c:v>
                </c:pt>
                <c:pt idx="4">
                  <c:v>#N/A</c:v>
                </c:pt>
                <c:pt idx="5">
                  <c:v>7.16</c:v>
                </c:pt>
                <c:pt idx="6">
                  <c:v>#N/A</c:v>
                </c:pt>
                <c:pt idx="7">
                  <c:v>6.26</c:v>
                </c:pt>
                <c:pt idx="8">
                  <c:v>#N/A</c:v>
                </c:pt>
                <c:pt idx="9">
                  <c:v>5</c:v>
                </c:pt>
              </c:numCache>
            </c:numRef>
          </c:val>
          <c:extLst>
            <c:ext xmlns:c16="http://schemas.microsoft.com/office/drawing/2014/chart" uri="{C3380CC4-5D6E-409C-BE32-E72D297353CC}">
              <c16:uniqueId val="{00000007-F7A6-4A86-A688-A57273E95D60}"/>
            </c:ext>
          </c:extLst>
        </c:ser>
        <c:ser>
          <c:idx val="8"/>
          <c:order val="8"/>
          <c:tx>
            <c:strRef>
              <c:f>データシート!$A$35</c:f>
              <c:strCache>
                <c:ptCount val="1"/>
                <c:pt idx="0">
                  <c:v>地域開発事業特別会計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1.47</c:v>
                </c:pt>
                <c:pt idx="2">
                  <c:v>#N/A</c:v>
                </c:pt>
                <c:pt idx="3">
                  <c:v>1.1000000000000001</c:v>
                </c:pt>
                <c:pt idx="4">
                  <c:v>#N/A</c:v>
                </c:pt>
                <c:pt idx="5">
                  <c:v>0.8</c:v>
                </c:pt>
                <c:pt idx="6">
                  <c:v>#N/A</c:v>
                </c:pt>
                <c:pt idx="7">
                  <c:v>11.61</c:v>
                </c:pt>
                <c:pt idx="8">
                  <c:v>#N/A</c:v>
                </c:pt>
                <c:pt idx="9">
                  <c:v>6.33</c:v>
                </c:pt>
              </c:numCache>
            </c:numRef>
          </c:val>
          <c:extLst>
            <c:ext xmlns:c16="http://schemas.microsoft.com/office/drawing/2014/chart" uri="{C3380CC4-5D6E-409C-BE32-E72D297353CC}">
              <c16:uniqueId val="{00000008-F7A6-4A86-A688-A57273E95D6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3.73</c:v>
                </c:pt>
                <c:pt idx="2">
                  <c:v>#N/A</c:v>
                </c:pt>
                <c:pt idx="3">
                  <c:v>3.87</c:v>
                </c:pt>
                <c:pt idx="4">
                  <c:v>#N/A</c:v>
                </c:pt>
                <c:pt idx="5">
                  <c:v>4.3499999999999996</c:v>
                </c:pt>
                <c:pt idx="6">
                  <c:v>#N/A</c:v>
                </c:pt>
                <c:pt idx="7">
                  <c:v>5.64</c:v>
                </c:pt>
                <c:pt idx="8">
                  <c:v>#N/A</c:v>
                </c:pt>
                <c:pt idx="9">
                  <c:v>6.36</c:v>
                </c:pt>
              </c:numCache>
            </c:numRef>
          </c:val>
          <c:extLst>
            <c:ext xmlns:c16="http://schemas.microsoft.com/office/drawing/2014/chart" uri="{C3380CC4-5D6E-409C-BE32-E72D297353CC}">
              <c16:uniqueId val="{00000009-F7A6-4A86-A688-A57273E95D6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1387</c:v>
                </c:pt>
                <c:pt idx="5">
                  <c:v>1358</c:v>
                </c:pt>
                <c:pt idx="8">
                  <c:v>1338</c:v>
                </c:pt>
                <c:pt idx="11">
                  <c:v>1244</c:v>
                </c:pt>
                <c:pt idx="14">
                  <c:v>1233</c:v>
                </c:pt>
              </c:numCache>
            </c:numRef>
          </c:val>
          <c:extLst>
            <c:ext xmlns:c16="http://schemas.microsoft.com/office/drawing/2014/chart" uri="{C3380CC4-5D6E-409C-BE32-E72D297353CC}">
              <c16:uniqueId val="{00000000-6030-4D4A-9135-362EB68F3C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030-4D4A-9135-362EB68F3C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c:v>
                </c:pt>
                <c:pt idx="3">
                  <c:v>12</c:v>
                </c:pt>
                <c:pt idx="6">
                  <c:v>11</c:v>
                </c:pt>
                <c:pt idx="9">
                  <c:v>5</c:v>
                </c:pt>
                <c:pt idx="12">
                  <c:v>4</c:v>
                </c:pt>
              </c:numCache>
            </c:numRef>
          </c:val>
          <c:extLst>
            <c:ext xmlns:c16="http://schemas.microsoft.com/office/drawing/2014/chart" uri="{C3380CC4-5D6E-409C-BE32-E72D297353CC}">
              <c16:uniqueId val="{00000002-6030-4D4A-9135-362EB68F3C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622</c:v>
                </c:pt>
                <c:pt idx="3">
                  <c:v>655</c:v>
                </c:pt>
                <c:pt idx="6">
                  <c:v>681</c:v>
                </c:pt>
                <c:pt idx="9">
                  <c:v>619</c:v>
                </c:pt>
                <c:pt idx="12">
                  <c:v>626</c:v>
                </c:pt>
              </c:numCache>
            </c:numRef>
          </c:val>
          <c:extLst>
            <c:ext xmlns:c16="http://schemas.microsoft.com/office/drawing/2014/chart" uri="{C3380CC4-5D6E-409C-BE32-E72D297353CC}">
              <c16:uniqueId val="{00000003-6030-4D4A-9135-362EB68F3C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153</c:v>
                </c:pt>
                <c:pt idx="3">
                  <c:v>151</c:v>
                </c:pt>
                <c:pt idx="6">
                  <c:v>152</c:v>
                </c:pt>
                <c:pt idx="9">
                  <c:v>142</c:v>
                </c:pt>
                <c:pt idx="12">
                  <c:v>135</c:v>
                </c:pt>
              </c:numCache>
            </c:numRef>
          </c:val>
          <c:extLst>
            <c:ext xmlns:c16="http://schemas.microsoft.com/office/drawing/2014/chart" uri="{C3380CC4-5D6E-409C-BE32-E72D297353CC}">
              <c16:uniqueId val="{00000004-6030-4D4A-9135-362EB68F3C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030-4D4A-9135-362EB68F3C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030-4D4A-9135-362EB68F3C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1268</c:v>
                </c:pt>
                <c:pt idx="3">
                  <c:v>1233</c:v>
                </c:pt>
                <c:pt idx="6">
                  <c:v>1261</c:v>
                </c:pt>
                <c:pt idx="9">
                  <c:v>1229</c:v>
                </c:pt>
                <c:pt idx="12">
                  <c:v>1237</c:v>
                </c:pt>
              </c:numCache>
            </c:numRef>
          </c:val>
          <c:extLst>
            <c:ext xmlns:c16="http://schemas.microsoft.com/office/drawing/2014/chart" uri="{C3380CC4-5D6E-409C-BE32-E72D297353CC}">
              <c16:uniqueId val="{00000007-6030-4D4A-9135-362EB68F3C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678</c:v>
                </c:pt>
                <c:pt idx="2">
                  <c:v>#N/A</c:v>
                </c:pt>
                <c:pt idx="3">
                  <c:v>#N/A</c:v>
                </c:pt>
                <c:pt idx="4">
                  <c:v>693</c:v>
                </c:pt>
                <c:pt idx="5">
                  <c:v>#N/A</c:v>
                </c:pt>
                <c:pt idx="6">
                  <c:v>#N/A</c:v>
                </c:pt>
                <c:pt idx="7">
                  <c:v>767</c:v>
                </c:pt>
                <c:pt idx="8">
                  <c:v>#N/A</c:v>
                </c:pt>
                <c:pt idx="9">
                  <c:v>#N/A</c:v>
                </c:pt>
                <c:pt idx="10">
                  <c:v>751</c:v>
                </c:pt>
                <c:pt idx="11">
                  <c:v>#N/A</c:v>
                </c:pt>
                <c:pt idx="12">
                  <c:v>#N/A</c:v>
                </c:pt>
                <c:pt idx="13">
                  <c:v>769</c:v>
                </c:pt>
                <c:pt idx="14">
                  <c:v>#N/A</c:v>
                </c:pt>
              </c:numCache>
            </c:numRef>
          </c:val>
          <c:smooth val="0"/>
          <c:extLst>
            <c:ext xmlns:c16="http://schemas.microsoft.com/office/drawing/2014/chart" uri="{C3380CC4-5D6E-409C-BE32-E72D297353CC}">
              <c16:uniqueId val="{00000008-6030-4D4A-9135-362EB68F3C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13946</c:v>
                </c:pt>
                <c:pt idx="5">
                  <c:v>13896</c:v>
                </c:pt>
                <c:pt idx="8">
                  <c:v>13239</c:v>
                </c:pt>
                <c:pt idx="11">
                  <c:v>13220</c:v>
                </c:pt>
                <c:pt idx="14">
                  <c:v>13675</c:v>
                </c:pt>
              </c:numCache>
            </c:numRef>
          </c:val>
          <c:extLst>
            <c:ext xmlns:c16="http://schemas.microsoft.com/office/drawing/2014/chart" uri="{C3380CC4-5D6E-409C-BE32-E72D297353CC}">
              <c16:uniqueId val="{00000000-B0E6-4120-80D0-A519FBE14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235</c:v>
                </c:pt>
                <c:pt idx="5">
                  <c:v>441</c:v>
                </c:pt>
                <c:pt idx="8">
                  <c:v>411</c:v>
                </c:pt>
                <c:pt idx="11">
                  <c:v>357</c:v>
                </c:pt>
                <c:pt idx="14">
                  <c:v>303</c:v>
                </c:pt>
              </c:numCache>
            </c:numRef>
          </c:val>
          <c:extLst>
            <c:ext xmlns:c16="http://schemas.microsoft.com/office/drawing/2014/chart" uri="{C3380CC4-5D6E-409C-BE32-E72D297353CC}">
              <c16:uniqueId val="{00000001-B0E6-4120-80D0-A519FBE14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3785</c:v>
                </c:pt>
                <c:pt idx="5">
                  <c:v>3903</c:v>
                </c:pt>
                <c:pt idx="8">
                  <c:v>4817</c:v>
                </c:pt>
                <c:pt idx="11">
                  <c:v>5084</c:v>
                </c:pt>
                <c:pt idx="14">
                  <c:v>5353</c:v>
                </c:pt>
              </c:numCache>
            </c:numRef>
          </c:val>
          <c:extLst>
            <c:ext xmlns:c16="http://schemas.microsoft.com/office/drawing/2014/chart" uri="{C3380CC4-5D6E-409C-BE32-E72D297353CC}">
              <c16:uniqueId val="{00000002-B0E6-4120-80D0-A519FBE14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0E6-4120-80D0-A519FBE14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0E6-4120-80D0-A519FBE14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E6-4120-80D0-A519FBE14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1546</c:v>
                </c:pt>
                <c:pt idx="3">
                  <c:v>1487</c:v>
                </c:pt>
                <c:pt idx="6">
                  <c:v>1410</c:v>
                </c:pt>
                <c:pt idx="9">
                  <c:v>1349</c:v>
                </c:pt>
                <c:pt idx="12">
                  <c:v>1347</c:v>
                </c:pt>
              </c:numCache>
            </c:numRef>
          </c:val>
          <c:extLst>
            <c:ext xmlns:c16="http://schemas.microsoft.com/office/drawing/2014/chart" uri="{C3380CC4-5D6E-409C-BE32-E72D297353CC}">
              <c16:uniqueId val="{00000006-B0E6-4120-80D0-A519FBE14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11694</c:v>
                </c:pt>
                <c:pt idx="3">
                  <c:v>11365</c:v>
                </c:pt>
                <c:pt idx="6">
                  <c:v>10959</c:v>
                </c:pt>
                <c:pt idx="9">
                  <c:v>10288</c:v>
                </c:pt>
                <c:pt idx="12">
                  <c:v>9472</c:v>
                </c:pt>
              </c:numCache>
            </c:numRef>
          </c:val>
          <c:extLst>
            <c:ext xmlns:c16="http://schemas.microsoft.com/office/drawing/2014/chart" uri="{C3380CC4-5D6E-409C-BE32-E72D297353CC}">
              <c16:uniqueId val="{00000007-B0E6-4120-80D0-A519FBE14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1714</c:v>
                </c:pt>
                <c:pt idx="3">
                  <c:v>1630</c:v>
                </c:pt>
                <c:pt idx="6">
                  <c:v>1425</c:v>
                </c:pt>
                <c:pt idx="9">
                  <c:v>1216</c:v>
                </c:pt>
                <c:pt idx="12">
                  <c:v>1021</c:v>
                </c:pt>
              </c:numCache>
            </c:numRef>
          </c:val>
          <c:extLst>
            <c:ext xmlns:c16="http://schemas.microsoft.com/office/drawing/2014/chart" uri="{C3380CC4-5D6E-409C-BE32-E72D297353CC}">
              <c16:uniqueId val="{00000008-B0E6-4120-80D0-A519FBE14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43</c:v>
                </c:pt>
                <c:pt idx="3">
                  <c:v>27</c:v>
                </c:pt>
                <c:pt idx="6">
                  <c:v>16</c:v>
                </c:pt>
                <c:pt idx="9">
                  <c:v>11</c:v>
                </c:pt>
                <c:pt idx="12">
                  <c:v>7</c:v>
                </c:pt>
              </c:numCache>
            </c:numRef>
          </c:val>
          <c:extLst>
            <c:ext xmlns:c16="http://schemas.microsoft.com/office/drawing/2014/chart" uri="{C3380CC4-5D6E-409C-BE32-E72D297353CC}">
              <c16:uniqueId val="{00000009-B0E6-4120-80D0-A519FBE14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10175</c:v>
                </c:pt>
                <c:pt idx="3">
                  <c:v>10051</c:v>
                </c:pt>
                <c:pt idx="6">
                  <c:v>9556</c:v>
                </c:pt>
                <c:pt idx="9">
                  <c:v>8712</c:v>
                </c:pt>
                <c:pt idx="12">
                  <c:v>9167</c:v>
                </c:pt>
              </c:numCache>
            </c:numRef>
          </c:val>
          <c:extLst>
            <c:ext xmlns:c16="http://schemas.microsoft.com/office/drawing/2014/chart" uri="{C3380CC4-5D6E-409C-BE32-E72D297353CC}">
              <c16:uniqueId val="{0000000A-B0E6-4120-80D0-A519FBE1470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7206</c:v>
                </c:pt>
                <c:pt idx="2">
                  <c:v>#N/A</c:v>
                </c:pt>
                <c:pt idx="3">
                  <c:v>#N/A</c:v>
                </c:pt>
                <c:pt idx="4">
                  <c:v>6321</c:v>
                </c:pt>
                <c:pt idx="5">
                  <c:v>#N/A</c:v>
                </c:pt>
                <c:pt idx="6">
                  <c:v>#N/A</c:v>
                </c:pt>
                <c:pt idx="7">
                  <c:v>4898</c:v>
                </c:pt>
                <c:pt idx="8">
                  <c:v>#N/A</c:v>
                </c:pt>
                <c:pt idx="9">
                  <c:v>#N/A</c:v>
                </c:pt>
                <c:pt idx="10">
                  <c:v>2917</c:v>
                </c:pt>
                <c:pt idx="11">
                  <c:v>#N/A</c:v>
                </c:pt>
                <c:pt idx="12">
                  <c:v>#N/A</c:v>
                </c:pt>
                <c:pt idx="13">
                  <c:v>1683</c:v>
                </c:pt>
                <c:pt idx="14">
                  <c:v>#N/A</c:v>
                </c:pt>
              </c:numCache>
            </c:numRef>
          </c:val>
          <c:smooth val="0"/>
          <c:extLst>
            <c:ext xmlns:c16="http://schemas.microsoft.com/office/drawing/2014/chart" uri="{C3380CC4-5D6E-409C-BE32-E72D297353CC}">
              <c16:uniqueId val="{0000000B-B0E6-4120-80D0-A519FBE1470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1215</c:v>
                </c:pt>
                <c:pt idx="1">
                  <c:v>1215</c:v>
                </c:pt>
                <c:pt idx="2">
                  <c:v>1215</c:v>
                </c:pt>
              </c:numCache>
            </c:numRef>
          </c:val>
          <c:extLst>
            <c:ext xmlns:c16="http://schemas.microsoft.com/office/drawing/2014/chart" uri="{C3380CC4-5D6E-409C-BE32-E72D297353CC}">
              <c16:uniqueId val="{00000000-B96C-4BFC-B596-43A8CC4A5FB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653</c:v>
                </c:pt>
                <c:pt idx="1">
                  <c:v>633</c:v>
                </c:pt>
                <c:pt idx="2">
                  <c:v>684</c:v>
                </c:pt>
              </c:numCache>
            </c:numRef>
          </c:val>
          <c:extLst>
            <c:ext xmlns:c16="http://schemas.microsoft.com/office/drawing/2014/chart" uri="{C3380CC4-5D6E-409C-BE32-E72D297353CC}">
              <c16:uniqueId val="{00000001-B96C-4BFC-B596-43A8CC4A5FB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2725</c:v>
                </c:pt>
                <c:pt idx="1">
                  <c:v>3006</c:v>
                </c:pt>
                <c:pt idx="2">
                  <c:v>3220</c:v>
                </c:pt>
              </c:numCache>
            </c:numRef>
          </c:val>
          <c:extLst>
            <c:ext xmlns:c16="http://schemas.microsoft.com/office/drawing/2014/chart" uri="{C3380CC4-5D6E-409C-BE32-E72D297353CC}">
              <c16:uniqueId val="{00000002-B96C-4BFC-B596-43A8CC4A5FB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基準財政収入額のうち、地方税では、市町村民税のうち法人税割は町内主要法人の業績好調により前年度比＋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百万円、個人所得割は新型コロナウイルス感染症の感染症上の位置付けが５類へ移行したこと等に伴う個人消費の拡大で＋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百万円となり、地方税全体では＋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百万円となった。また、基準財政需要額のうち、社会福祉費の単位費用（児童福祉費や障害者福祉費）が前年度に比べ、大きく増加した。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これらのことから、基準財政収入額は＋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百万円、基準財政需要額は＋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a:t>
          </a:r>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0.46</a:t>
          </a:r>
          <a:r>
            <a:rPr kumimoji="1" lang="ja-JP" altLang="en-US" sz="1300">
              <a:latin typeface="ＭＳ Ｐゴシック" panose="020B0600070205080204" pitchFamily="50" charset="-128"/>
              <a:ea typeface="ＭＳ Ｐゴシック" panose="020B0600070205080204" pitchFamily="50" charset="-128"/>
            </a:rPr>
            <a:t>という結果となった。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9072</xdr:rowOff>
    </xdr:from>
    <xdr:to>
      <xdr:col>23</xdr:col>
      <xdr:colOff>133350</xdr:colOff>
      <xdr:row>43</xdr:row>
      <xdr:rowOff>26307</xdr:rowOff>
    </xdr:to>
    <xdr:cxnSp macro="">
      <xdr:nvCxnSpPr>
        <xdr:cNvPr id="71" name="直線コネクタ 70"/>
        <xdr:cNvCxnSpPr/>
      </xdr:nvCxnSpPr>
      <xdr:spPr>
        <a:xfrm>
          <a:off x="4114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9072</xdr:rowOff>
    </xdr:from>
    <xdr:to>
      <xdr:col>19</xdr:col>
      <xdr:colOff>133350</xdr:colOff>
      <xdr:row>43</xdr:row>
      <xdr:rowOff>9072</xdr:rowOff>
    </xdr:to>
    <xdr:cxnSp macro="">
      <xdr:nvCxnSpPr>
        <xdr:cNvPr id="74" name="直線コネクタ 73"/>
        <xdr:cNvCxnSpPr/>
      </xdr:nvCxnSpPr>
      <xdr:spPr>
        <a:xfrm>
          <a:off x="3225800" y="7381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163285</xdr:rowOff>
    </xdr:from>
    <xdr:to>
      <xdr:col>15</xdr:col>
      <xdr:colOff>82550</xdr:colOff>
      <xdr:row>43</xdr:row>
      <xdr:rowOff>9072</xdr:rowOff>
    </xdr:to>
    <xdr:cxnSp macro="">
      <xdr:nvCxnSpPr>
        <xdr:cNvPr id="77" name="直線コネクタ 76"/>
        <xdr:cNvCxnSpPr/>
      </xdr:nvCxnSpPr>
      <xdr:spPr>
        <a:xfrm>
          <a:off x="2336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42</xdr:row>
      <xdr:rowOff>163285</xdr:rowOff>
    </xdr:to>
    <xdr:cxnSp macro="">
      <xdr:nvCxnSpPr>
        <xdr:cNvPr id="80" name="直線コネクタ 79"/>
        <xdr:cNvCxnSpPr/>
      </xdr:nvCxnSpPr>
      <xdr:spPr>
        <a:xfrm>
          <a:off x="1447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93435</xdr:rowOff>
    </xdr:from>
    <xdr:to>
      <xdr:col>11</xdr:col>
      <xdr:colOff>82550</xdr:colOff>
      <xdr:row>41</xdr:row>
      <xdr:rowOff>23585</xdr:rowOff>
    </xdr:to>
    <xdr:sp macro="" textlink="">
      <xdr:nvSpPr>
        <xdr:cNvPr id="81" name="フローチャート: 判断 80"/>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33762</xdr:rowOff>
    </xdr:from>
    <xdr:ext cx="762000" cy="259045"/>
    <xdr:sp macro="" textlink="">
      <xdr:nvSpPr>
        <xdr:cNvPr id="82" name="テキスト ボックス 81"/>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83" name="フローチャート: 判断 82"/>
        <xdr:cNvSpPr/>
      </xdr:nvSpPr>
      <xdr:spPr>
        <a:xfrm>
          <a:off x="1397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84" name="テキスト ボックス 83"/>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129722</xdr:rowOff>
    </xdr:from>
    <xdr:to>
      <xdr:col>19</xdr:col>
      <xdr:colOff>184150</xdr:colOff>
      <xdr:row>43</xdr:row>
      <xdr:rowOff>59872</xdr:rowOff>
    </xdr:to>
    <xdr:sp macro="" textlink="">
      <xdr:nvSpPr>
        <xdr:cNvPr id="92" name="楕円 91"/>
        <xdr:cNvSpPr/>
      </xdr:nvSpPr>
      <xdr:spPr>
        <a:xfrm>
          <a:off x="4064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44649</xdr:rowOff>
    </xdr:from>
    <xdr:ext cx="736600" cy="259045"/>
    <xdr:sp macro="" textlink="">
      <xdr:nvSpPr>
        <xdr:cNvPr id="93" name="テキスト ボックス 92"/>
        <xdr:cNvSpPr txBox="1"/>
      </xdr:nvSpPr>
      <xdr:spPr>
        <a:xfrm>
          <a:off x="3733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129722</xdr:rowOff>
    </xdr:from>
    <xdr:to>
      <xdr:col>15</xdr:col>
      <xdr:colOff>133350</xdr:colOff>
      <xdr:row>43</xdr:row>
      <xdr:rowOff>59872</xdr:rowOff>
    </xdr:to>
    <xdr:sp macro="" textlink="">
      <xdr:nvSpPr>
        <xdr:cNvPr id="94" name="楕円 93"/>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44649</xdr:rowOff>
    </xdr:from>
    <xdr:ext cx="762000" cy="259045"/>
    <xdr:sp macro="" textlink="">
      <xdr:nvSpPr>
        <xdr:cNvPr id="95" name="テキスト ボックス 94"/>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112485</xdr:rowOff>
    </xdr:from>
    <xdr:to>
      <xdr:col>11</xdr:col>
      <xdr:colOff>82550</xdr:colOff>
      <xdr:row>43</xdr:row>
      <xdr:rowOff>42635</xdr:rowOff>
    </xdr:to>
    <xdr:sp macro="" textlink="">
      <xdr:nvSpPr>
        <xdr:cNvPr id="96" name="楕円 95"/>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27412</xdr:rowOff>
    </xdr:from>
    <xdr:ext cx="762000" cy="259045"/>
    <xdr:sp macro="" textlink="">
      <xdr:nvSpPr>
        <xdr:cNvPr id="97" name="テキスト ボックス 96"/>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歳出については、物件費や公債費は減少したものの、人件費や扶助費などは増加し、経常経費充当一般財源は前年度比＋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百万円となった。一方、歳入についても、地方税や地方交付税などが増加したことで、経常一般財源（臨財債及び減収補填債特例分含む）は＋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百万円となった。以上より、経常収支比率は、昨年度と横ばいの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社会保障関係経費の自然増や公債費の増などにより、経常経費充当一般財源の増加が見込まれることから、地方税収や普通交付税の動向次第では、財政の硬直化が進行する恐れがある。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63</xdr:row>
      <xdr:rowOff>138430</xdr:rowOff>
    </xdr:to>
    <xdr:cxnSp macro="">
      <xdr:nvCxnSpPr>
        <xdr:cNvPr id="134" name="直線コネクタ 133"/>
        <xdr:cNvCxnSpPr/>
      </xdr:nvCxnSpPr>
      <xdr:spPr>
        <a:xfrm>
          <a:off x="4114800" y="10939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37058</xdr:rowOff>
    </xdr:from>
    <xdr:ext cx="762000" cy="259045"/>
    <xdr:sp macro="" textlink="">
      <xdr:nvSpPr>
        <xdr:cNvPr id="135" name="財政構造の弾力性平均値テキスト"/>
        <xdr:cNvSpPr txBox="1"/>
      </xdr:nvSpPr>
      <xdr:spPr>
        <a:xfrm>
          <a:off x="5041900" y="11009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17780</xdr:rowOff>
    </xdr:from>
    <xdr:to>
      <xdr:col>19</xdr:col>
      <xdr:colOff>133350</xdr:colOff>
      <xdr:row>63</xdr:row>
      <xdr:rowOff>138430</xdr:rowOff>
    </xdr:to>
    <xdr:cxnSp macro="">
      <xdr:nvCxnSpPr>
        <xdr:cNvPr id="137" name="直線コネクタ 136"/>
        <xdr:cNvCxnSpPr/>
      </xdr:nvCxnSpPr>
      <xdr:spPr>
        <a:xfrm>
          <a:off x="3225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151358</xdr:rowOff>
    </xdr:from>
    <xdr:ext cx="736600" cy="259045"/>
    <xdr:sp macro="" textlink="">
      <xdr:nvSpPr>
        <xdr:cNvPr id="139" name="テキスト ボックス 138"/>
        <xdr:cNvSpPr txBox="1"/>
      </xdr:nvSpPr>
      <xdr:spPr>
        <a:xfrm>
          <a:off x="3733800" y="11124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17780</xdr:rowOff>
    </xdr:from>
    <xdr:to>
      <xdr:col>15</xdr:col>
      <xdr:colOff>82550</xdr:colOff>
      <xdr:row>64</xdr:row>
      <xdr:rowOff>51435</xdr:rowOff>
    </xdr:to>
    <xdr:cxnSp macro="">
      <xdr:nvCxnSpPr>
        <xdr:cNvPr id="140" name="直線コネクタ 139"/>
        <xdr:cNvCxnSpPr/>
      </xdr:nvCxnSpPr>
      <xdr:spPr>
        <a:xfrm flipV="1">
          <a:off x="2336800" y="108191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103717</xdr:rowOff>
    </xdr:to>
    <xdr:cxnSp macro="">
      <xdr:nvCxnSpPr>
        <xdr:cNvPr id="143" name="直線コネクタ 142"/>
        <xdr:cNvCxnSpPr/>
      </xdr:nvCxnSpPr>
      <xdr:spPr>
        <a:xfrm flipV="1">
          <a:off x="1447800" y="11024235"/>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26246</xdr:rowOff>
    </xdr:from>
    <xdr:to>
      <xdr:col>11</xdr:col>
      <xdr:colOff>82550</xdr:colOff>
      <xdr:row>65</xdr:row>
      <xdr:rowOff>127846</xdr:rowOff>
    </xdr:to>
    <xdr:sp macro="" textlink="">
      <xdr:nvSpPr>
        <xdr:cNvPr id="144" name="フローチャート: 判断 143"/>
        <xdr:cNvSpPr/>
      </xdr:nvSpPr>
      <xdr:spPr>
        <a:xfrm>
          <a:off x="2286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45" name="テキスト ボックス 144"/>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46" name="フローチャート: 判断 145"/>
        <xdr:cNvSpPr/>
      </xdr:nvSpPr>
      <xdr:spPr>
        <a:xfrm>
          <a:off x="1397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47" name="テキスト ボックス 146"/>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3" name="楕円 152"/>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4"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87630</xdr:rowOff>
    </xdr:from>
    <xdr:to>
      <xdr:col>19</xdr:col>
      <xdr:colOff>184150</xdr:colOff>
      <xdr:row>64</xdr:row>
      <xdr:rowOff>17780</xdr:rowOff>
    </xdr:to>
    <xdr:sp macro="" textlink="">
      <xdr:nvSpPr>
        <xdr:cNvPr id="155" name="楕円 154"/>
        <xdr:cNvSpPr/>
      </xdr:nvSpPr>
      <xdr:spPr>
        <a:xfrm>
          <a:off x="4064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27957</xdr:rowOff>
    </xdr:from>
    <xdr:ext cx="736600" cy="259045"/>
    <xdr:sp macro="" textlink="">
      <xdr:nvSpPr>
        <xdr:cNvPr id="156" name="テキスト ボックス 155"/>
        <xdr:cNvSpPr txBox="1"/>
      </xdr:nvSpPr>
      <xdr:spPr>
        <a:xfrm>
          <a:off x="3733800" y="1065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138430</xdr:rowOff>
    </xdr:from>
    <xdr:to>
      <xdr:col>15</xdr:col>
      <xdr:colOff>133350</xdr:colOff>
      <xdr:row>63</xdr:row>
      <xdr:rowOff>68580</xdr:rowOff>
    </xdr:to>
    <xdr:sp macro="" textlink="">
      <xdr:nvSpPr>
        <xdr:cNvPr id="157" name="楕円 156"/>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78757</xdr:rowOff>
    </xdr:from>
    <xdr:ext cx="762000" cy="259045"/>
    <xdr:sp macro="" textlink="">
      <xdr:nvSpPr>
        <xdr:cNvPr id="158" name="テキスト ボックス 157"/>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9" name="楕円 158"/>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60" name="テキスト ボックス 159"/>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61" name="楕円 160"/>
        <xdr:cNvSpPr/>
      </xdr:nvSpPr>
      <xdr:spPr>
        <a:xfrm>
          <a:off x="1397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164694</xdr:rowOff>
    </xdr:from>
    <xdr:ext cx="762000" cy="259045"/>
    <xdr:sp macro="" textlink="">
      <xdr:nvSpPr>
        <xdr:cNvPr id="162" name="テキスト ボックス 161"/>
        <xdr:cNvSpPr txBox="1"/>
      </xdr:nvSpPr>
      <xdr:spPr>
        <a:xfrm>
          <a:off x="1066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[160,771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人件費については、職員数の増加や豪雨、地震の災害対応に伴い、前年度比＋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百万円となった。また、物件費については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新型コロナウイルスのワクチン接種に係る委託料の減などにより▲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百万円となった。当町</a:t>
          </a:r>
          <a:r>
            <a:rPr kumimoji="1" lang="ja-JP" altLang="en-US" sz="1300">
              <a:latin typeface="ＭＳ Ｐゴシック" panose="020B0600070205080204" pitchFamily="50" charset="-128"/>
              <a:ea typeface="ＭＳ Ｐゴシック" panose="020B0600070205080204" pitchFamily="50" charset="-128"/>
            </a:rPr>
            <a:t>は行政区域面積が広く、小学校などの施設数が多いといった、いわゆるスケールデメリットが働いていることなどから類似団体平均に比べ高くなっている。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今後も、引き続き適正な定員管理による人件費の抑制を図り、併せて</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をはじめとした行財政改革を一層推進し、コストの低減に努めていく。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26229</xdr:rowOff>
    </xdr:from>
    <xdr:to>
      <xdr:col>23</xdr:col>
      <xdr:colOff>133350</xdr:colOff>
      <xdr:row>83</xdr:row>
      <xdr:rowOff>59117</xdr:rowOff>
    </xdr:to>
    <xdr:cxnSp macro="">
      <xdr:nvCxnSpPr>
        <xdr:cNvPr id="197" name="直線コネクタ 196"/>
        <xdr:cNvCxnSpPr/>
      </xdr:nvCxnSpPr>
      <xdr:spPr>
        <a:xfrm>
          <a:off x="4114800" y="14256579"/>
          <a:ext cx="838200" cy="3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12596</xdr:rowOff>
    </xdr:from>
    <xdr:to>
      <xdr:col>19</xdr:col>
      <xdr:colOff>133350</xdr:colOff>
      <xdr:row>83</xdr:row>
      <xdr:rowOff>26229</xdr:rowOff>
    </xdr:to>
    <xdr:cxnSp macro="">
      <xdr:nvCxnSpPr>
        <xdr:cNvPr id="200" name="直線コネクタ 199"/>
        <xdr:cNvCxnSpPr/>
      </xdr:nvCxnSpPr>
      <xdr:spPr>
        <a:xfrm>
          <a:off x="3225800" y="14242946"/>
          <a:ext cx="889000" cy="1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154358</xdr:rowOff>
    </xdr:from>
    <xdr:to>
      <xdr:col>15</xdr:col>
      <xdr:colOff>82550</xdr:colOff>
      <xdr:row>83</xdr:row>
      <xdr:rowOff>12596</xdr:rowOff>
    </xdr:to>
    <xdr:cxnSp macro="">
      <xdr:nvCxnSpPr>
        <xdr:cNvPr id="203" name="直線コネクタ 202"/>
        <xdr:cNvCxnSpPr/>
      </xdr:nvCxnSpPr>
      <xdr:spPr>
        <a:xfrm>
          <a:off x="2336800" y="14213258"/>
          <a:ext cx="889000" cy="2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15867</xdr:rowOff>
    </xdr:from>
    <xdr:to>
      <xdr:col>11</xdr:col>
      <xdr:colOff>31750</xdr:colOff>
      <xdr:row>82</xdr:row>
      <xdr:rowOff>154358</xdr:rowOff>
    </xdr:to>
    <xdr:cxnSp macro="">
      <xdr:nvCxnSpPr>
        <xdr:cNvPr id="206" name="直線コネクタ 205"/>
        <xdr:cNvCxnSpPr/>
      </xdr:nvCxnSpPr>
      <xdr:spPr>
        <a:xfrm>
          <a:off x="1447800" y="14074767"/>
          <a:ext cx="889000" cy="13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86874</xdr:rowOff>
    </xdr:from>
    <xdr:to>
      <xdr:col>11</xdr:col>
      <xdr:colOff>82550</xdr:colOff>
      <xdr:row>82</xdr:row>
      <xdr:rowOff>17024</xdr:rowOff>
    </xdr:to>
    <xdr:sp macro="" textlink="">
      <xdr:nvSpPr>
        <xdr:cNvPr id="207" name="フローチャート: 判断 206"/>
        <xdr:cNvSpPr/>
      </xdr:nvSpPr>
      <xdr:spPr>
        <a:xfrm>
          <a:off x="2286000" y="1397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27201</xdr:rowOff>
    </xdr:from>
    <xdr:ext cx="762000" cy="259045"/>
    <xdr:sp macro="" textlink="">
      <xdr:nvSpPr>
        <xdr:cNvPr id="208" name="テキスト ボックス 207"/>
        <xdr:cNvSpPr txBox="1"/>
      </xdr:nvSpPr>
      <xdr:spPr>
        <a:xfrm>
          <a:off x="1955800" y="1374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6472</xdr:rowOff>
    </xdr:from>
    <xdr:to>
      <xdr:col>7</xdr:col>
      <xdr:colOff>31750</xdr:colOff>
      <xdr:row>81</xdr:row>
      <xdr:rowOff>108072</xdr:rowOff>
    </xdr:to>
    <xdr:sp macro="" textlink="">
      <xdr:nvSpPr>
        <xdr:cNvPr id="209" name="フローチャート: 判断 208"/>
        <xdr:cNvSpPr/>
      </xdr:nvSpPr>
      <xdr:spPr>
        <a:xfrm>
          <a:off x="1397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118249</xdr:rowOff>
    </xdr:from>
    <xdr:ext cx="762000" cy="259045"/>
    <xdr:sp macro="" textlink="">
      <xdr:nvSpPr>
        <xdr:cNvPr id="210" name="テキスト ボックス 209"/>
        <xdr:cNvSpPr txBox="1"/>
      </xdr:nvSpPr>
      <xdr:spPr>
        <a:xfrm>
          <a:off x="1066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8317</xdr:rowOff>
    </xdr:from>
    <xdr:to>
      <xdr:col>23</xdr:col>
      <xdr:colOff>184150</xdr:colOff>
      <xdr:row>83</xdr:row>
      <xdr:rowOff>109917</xdr:rowOff>
    </xdr:to>
    <xdr:sp macro="" textlink="">
      <xdr:nvSpPr>
        <xdr:cNvPr id="216" name="楕円 215"/>
        <xdr:cNvSpPr/>
      </xdr:nvSpPr>
      <xdr:spPr>
        <a:xfrm>
          <a:off x="4902200" y="142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151844</xdr:rowOff>
    </xdr:from>
    <xdr:ext cx="762000" cy="259045"/>
    <xdr:sp macro="" textlink="">
      <xdr:nvSpPr>
        <xdr:cNvPr id="217" name="人件費・物件費等の状況該当値テキスト"/>
        <xdr:cNvSpPr txBox="1"/>
      </xdr:nvSpPr>
      <xdr:spPr>
        <a:xfrm>
          <a:off x="5041900" y="14210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146879</xdr:rowOff>
    </xdr:from>
    <xdr:to>
      <xdr:col>19</xdr:col>
      <xdr:colOff>184150</xdr:colOff>
      <xdr:row>83</xdr:row>
      <xdr:rowOff>77029</xdr:rowOff>
    </xdr:to>
    <xdr:sp macro="" textlink="">
      <xdr:nvSpPr>
        <xdr:cNvPr id="218" name="楕円 217"/>
        <xdr:cNvSpPr/>
      </xdr:nvSpPr>
      <xdr:spPr>
        <a:xfrm>
          <a:off x="4064000" y="1420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61806</xdr:rowOff>
    </xdr:from>
    <xdr:ext cx="736600" cy="259045"/>
    <xdr:sp macro="" textlink="">
      <xdr:nvSpPr>
        <xdr:cNvPr id="219" name="テキスト ボックス 218"/>
        <xdr:cNvSpPr txBox="1"/>
      </xdr:nvSpPr>
      <xdr:spPr>
        <a:xfrm>
          <a:off x="3733800" y="14292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133246</xdr:rowOff>
    </xdr:from>
    <xdr:to>
      <xdr:col>15</xdr:col>
      <xdr:colOff>133350</xdr:colOff>
      <xdr:row>83</xdr:row>
      <xdr:rowOff>63396</xdr:rowOff>
    </xdr:to>
    <xdr:sp macro="" textlink="">
      <xdr:nvSpPr>
        <xdr:cNvPr id="220" name="楕円 219"/>
        <xdr:cNvSpPr/>
      </xdr:nvSpPr>
      <xdr:spPr>
        <a:xfrm>
          <a:off x="3175000" y="1419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48173</xdr:rowOff>
    </xdr:from>
    <xdr:ext cx="762000" cy="259045"/>
    <xdr:sp macro="" textlink="">
      <xdr:nvSpPr>
        <xdr:cNvPr id="221" name="テキスト ボックス 220"/>
        <xdr:cNvSpPr txBox="1"/>
      </xdr:nvSpPr>
      <xdr:spPr>
        <a:xfrm>
          <a:off x="2844800" y="1427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103558</xdr:rowOff>
    </xdr:from>
    <xdr:to>
      <xdr:col>11</xdr:col>
      <xdr:colOff>82550</xdr:colOff>
      <xdr:row>83</xdr:row>
      <xdr:rowOff>33708</xdr:rowOff>
    </xdr:to>
    <xdr:sp macro="" textlink="">
      <xdr:nvSpPr>
        <xdr:cNvPr id="222" name="楕円 221"/>
        <xdr:cNvSpPr/>
      </xdr:nvSpPr>
      <xdr:spPr>
        <a:xfrm>
          <a:off x="2286000" y="1416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18485</xdr:rowOff>
    </xdr:from>
    <xdr:ext cx="762000" cy="259045"/>
    <xdr:sp macro="" textlink="">
      <xdr:nvSpPr>
        <xdr:cNvPr id="223" name="テキスト ボックス 222"/>
        <xdr:cNvSpPr txBox="1"/>
      </xdr:nvSpPr>
      <xdr:spPr>
        <a:xfrm>
          <a:off x="1955800" y="14248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136517</xdr:rowOff>
    </xdr:from>
    <xdr:to>
      <xdr:col>7</xdr:col>
      <xdr:colOff>31750</xdr:colOff>
      <xdr:row>82</xdr:row>
      <xdr:rowOff>66667</xdr:rowOff>
    </xdr:to>
    <xdr:sp macro="" textlink="">
      <xdr:nvSpPr>
        <xdr:cNvPr id="224" name="楕円 223"/>
        <xdr:cNvSpPr/>
      </xdr:nvSpPr>
      <xdr:spPr>
        <a:xfrm>
          <a:off x="1397000" y="14023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51444</xdr:rowOff>
    </xdr:from>
    <xdr:ext cx="762000" cy="259045"/>
    <xdr:sp macro="" textlink="">
      <xdr:nvSpPr>
        <xdr:cNvPr id="225" name="テキスト ボックス 224"/>
        <xdr:cNvSpPr txBox="1"/>
      </xdr:nvSpPr>
      <xdr:spPr>
        <a:xfrm>
          <a:off x="1066800" y="14110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定員適性化計画に基づく定員管理を平成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年度から実施してきたが、後年の大量退職に備えて当面は現職員数を維持することとする。適切な再任用制度等の運用と職員構成の新陳代謝を図ることで、今後も引き続き給与水準の適正化に努めていく。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85</xdr:row>
      <xdr:rowOff>135164</xdr:rowOff>
    </xdr:to>
    <xdr:cxnSp macro="">
      <xdr:nvCxnSpPr>
        <xdr:cNvPr id="261" name="直線コネクタ 260"/>
        <xdr:cNvCxnSpPr/>
      </xdr:nvCxnSpPr>
      <xdr:spPr>
        <a:xfrm>
          <a:off x="16179800" y="146739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48986</xdr:rowOff>
    </xdr:from>
    <xdr:to>
      <xdr:col>77</xdr:col>
      <xdr:colOff>44450</xdr:colOff>
      <xdr:row>85</xdr:row>
      <xdr:rowOff>100693</xdr:rowOff>
    </xdr:to>
    <xdr:cxnSp macro="">
      <xdr:nvCxnSpPr>
        <xdr:cNvPr id="264" name="直線コネクタ 263"/>
        <xdr:cNvCxnSpPr/>
      </xdr:nvCxnSpPr>
      <xdr:spPr>
        <a:xfrm>
          <a:off x="15290800" y="146222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86</xdr:row>
      <xdr:rowOff>67129</xdr:rowOff>
    </xdr:to>
    <xdr:cxnSp macro="">
      <xdr:nvCxnSpPr>
        <xdr:cNvPr id="267" name="直線コネクタ 266"/>
        <xdr:cNvCxnSpPr/>
      </xdr:nvCxnSpPr>
      <xdr:spPr>
        <a:xfrm flipV="1">
          <a:off x="14401800" y="1462223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69" name="テキスト ボックス 268"/>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70" name="直線コネクタ 269"/>
        <xdr:cNvCxnSpPr/>
      </xdr:nvCxnSpPr>
      <xdr:spPr>
        <a:xfrm>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80" name="楕円 279"/>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81"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82" name="楕円 281"/>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83" name="テキスト ボックス 282"/>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4" name="楕円 283"/>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85" name="テキスト ボックス 284"/>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6" name="楕円 285"/>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7" name="テキスト ボックス 28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基づき職員数の削減等に努めてきたが、令和２年度に下げ止まりとし、後年の大量退職に備えて現職員数を維持することとしている。当町は、行政区域面積が広いうえに南北に長い町であることから、小学校などの施設数も多く、人口千人当たりの職員数は、類似団体平均を上回る状況となっている。今後もＤＸの推進や事務事業の見直しによる効率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122010</xdr:rowOff>
    </xdr:from>
    <xdr:to>
      <xdr:col>81</xdr:col>
      <xdr:colOff>44450</xdr:colOff>
      <xdr:row>62</xdr:row>
      <xdr:rowOff>165100</xdr:rowOff>
    </xdr:to>
    <xdr:cxnSp macro="">
      <xdr:nvCxnSpPr>
        <xdr:cNvPr id="326" name="直線コネクタ 325"/>
        <xdr:cNvCxnSpPr/>
      </xdr:nvCxnSpPr>
      <xdr:spPr>
        <a:xfrm>
          <a:off x="16179800" y="10751910"/>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92710</xdr:rowOff>
    </xdr:from>
    <xdr:to>
      <xdr:col>77</xdr:col>
      <xdr:colOff>44450</xdr:colOff>
      <xdr:row>62</xdr:row>
      <xdr:rowOff>122010</xdr:rowOff>
    </xdr:to>
    <xdr:cxnSp macro="">
      <xdr:nvCxnSpPr>
        <xdr:cNvPr id="329" name="直線コネクタ 328"/>
        <xdr:cNvCxnSpPr/>
      </xdr:nvCxnSpPr>
      <xdr:spPr>
        <a:xfrm>
          <a:off x="15290800" y="10722610"/>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73751</xdr:rowOff>
    </xdr:from>
    <xdr:to>
      <xdr:col>72</xdr:col>
      <xdr:colOff>203200</xdr:colOff>
      <xdr:row>62</xdr:row>
      <xdr:rowOff>92710</xdr:rowOff>
    </xdr:to>
    <xdr:cxnSp macro="">
      <xdr:nvCxnSpPr>
        <xdr:cNvPr id="332" name="直線コネクタ 331"/>
        <xdr:cNvCxnSpPr/>
      </xdr:nvCxnSpPr>
      <xdr:spPr>
        <a:xfrm>
          <a:off x="14401800" y="1070365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39279</xdr:rowOff>
    </xdr:from>
    <xdr:to>
      <xdr:col>68</xdr:col>
      <xdr:colOff>152400</xdr:colOff>
      <xdr:row>62</xdr:row>
      <xdr:rowOff>73751</xdr:rowOff>
    </xdr:to>
    <xdr:cxnSp macro="">
      <xdr:nvCxnSpPr>
        <xdr:cNvPr id="335" name="直線コネクタ 334"/>
        <xdr:cNvCxnSpPr/>
      </xdr:nvCxnSpPr>
      <xdr:spPr>
        <a:xfrm>
          <a:off x="13512800" y="1066917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36" name="フローチャート: 判断 335"/>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37" name="テキスト ボックス 336"/>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38" name="フローチャート: 判断 337"/>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39" name="テキスト ボックス 338"/>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45" name="楕円 344"/>
        <xdr:cNvSpPr/>
      </xdr:nvSpPr>
      <xdr:spPr>
        <a:xfrm>
          <a:off x="16967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86377</xdr:rowOff>
    </xdr:from>
    <xdr:ext cx="762000" cy="259045"/>
    <xdr:sp macro="" textlink="">
      <xdr:nvSpPr>
        <xdr:cNvPr id="346" name="定員管理の状況該当値テキスト"/>
        <xdr:cNvSpPr txBox="1"/>
      </xdr:nvSpPr>
      <xdr:spPr>
        <a:xfrm>
          <a:off x="17106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71210</xdr:rowOff>
    </xdr:from>
    <xdr:to>
      <xdr:col>77</xdr:col>
      <xdr:colOff>95250</xdr:colOff>
      <xdr:row>63</xdr:row>
      <xdr:rowOff>1360</xdr:rowOff>
    </xdr:to>
    <xdr:sp macro="" textlink="">
      <xdr:nvSpPr>
        <xdr:cNvPr id="347" name="楕円 346"/>
        <xdr:cNvSpPr/>
      </xdr:nvSpPr>
      <xdr:spPr>
        <a:xfrm>
          <a:off x="16129000" y="10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157587</xdr:rowOff>
    </xdr:from>
    <xdr:ext cx="736600" cy="259045"/>
    <xdr:sp macro="" textlink="">
      <xdr:nvSpPr>
        <xdr:cNvPr id="348" name="テキスト ボックス 347"/>
        <xdr:cNvSpPr txBox="1"/>
      </xdr:nvSpPr>
      <xdr:spPr>
        <a:xfrm>
          <a:off x="15798800" y="10787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41910</xdr:rowOff>
    </xdr:from>
    <xdr:to>
      <xdr:col>73</xdr:col>
      <xdr:colOff>44450</xdr:colOff>
      <xdr:row>62</xdr:row>
      <xdr:rowOff>143510</xdr:rowOff>
    </xdr:to>
    <xdr:sp macro="" textlink="">
      <xdr:nvSpPr>
        <xdr:cNvPr id="349" name="楕円 348"/>
        <xdr:cNvSpPr/>
      </xdr:nvSpPr>
      <xdr:spPr>
        <a:xfrm>
          <a:off x="15240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128287</xdr:rowOff>
    </xdr:from>
    <xdr:ext cx="762000" cy="259045"/>
    <xdr:sp macro="" textlink="">
      <xdr:nvSpPr>
        <xdr:cNvPr id="350" name="テキスト ボックス 349"/>
        <xdr:cNvSpPr txBox="1"/>
      </xdr:nvSpPr>
      <xdr:spPr>
        <a:xfrm>
          <a:off x="14909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22951</xdr:rowOff>
    </xdr:from>
    <xdr:to>
      <xdr:col>68</xdr:col>
      <xdr:colOff>203200</xdr:colOff>
      <xdr:row>62</xdr:row>
      <xdr:rowOff>124551</xdr:rowOff>
    </xdr:to>
    <xdr:sp macro="" textlink="">
      <xdr:nvSpPr>
        <xdr:cNvPr id="351" name="楕円 350"/>
        <xdr:cNvSpPr/>
      </xdr:nvSpPr>
      <xdr:spPr>
        <a:xfrm>
          <a:off x="14351000" y="1065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109328</xdr:rowOff>
    </xdr:from>
    <xdr:ext cx="762000" cy="259045"/>
    <xdr:sp macro="" textlink="">
      <xdr:nvSpPr>
        <xdr:cNvPr id="352" name="テキスト ボックス 351"/>
        <xdr:cNvSpPr txBox="1"/>
      </xdr:nvSpPr>
      <xdr:spPr>
        <a:xfrm>
          <a:off x="14020800" y="1073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159929</xdr:rowOff>
    </xdr:from>
    <xdr:to>
      <xdr:col>64</xdr:col>
      <xdr:colOff>152400</xdr:colOff>
      <xdr:row>62</xdr:row>
      <xdr:rowOff>90079</xdr:rowOff>
    </xdr:to>
    <xdr:sp macro="" textlink="">
      <xdr:nvSpPr>
        <xdr:cNvPr id="353" name="楕円 352"/>
        <xdr:cNvSpPr/>
      </xdr:nvSpPr>
      <xdr:spPr>
        <a:xfrm>
          <a:off x="13462000" y="1061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74856</xdr:rowOff>
    </xdr:from>
    <xdr:ext cx="762000" cy="259045"/>
    <xdr:sp macro="" textlink="">
      <xdr:nvSpPr>
        <xdr:cNvPr id="354" name="テキスト ボックス 353"/>
        <xdr:cNvSpPr txBox="1"/>
      </xdr:nvSpPr>
      <xdr:spPr>
        <a:xfrm>
          <a:off x="13131800" y="10704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元年度から令和３年度に借入した学校施設の整備や令和４年度借入の消防通信システムの整備に係る地方債の償還が順次開始されている。元利償還金の増加による公債費負担比率の悪化の抑制や将来負担の平準化のため繰上償還を行っているものの、実質公債費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　今後、公共施設等の更新に伴う借入により、元利償還金の増加が見込まれることに加え、人口減少による標準財政規模の縮小が懸念されることから、実質公債費比率の動向に一層注視していきたい。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42</xdr:row>
      <xdr:rowOff>170180</xdr:rowOff>
    </xdr:to>
    <xdr:cxnSp macro="">
      <xdr:nvCxnSpPr>
        <xdr:cNvPr id="386" name="直線コネクタ 385"/>
        <xdr:cNvCxnSpPr/>
      </xdr:nvCxnSpPr>
      <xdr:spPr>
        <a:xfrm>
          <a:off x="16179800" y="73517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141224</xdr:rowOff>
    </xdr:from>
    <xdr:to>
      <xdr:col>77</xdr:col>
      <xdr:colOff>44450</xdr:colOff>
      <xdr:row>42</xdr:row>
      <xdr:rowOff>150876</xdr:rowOff>
    </xdr:to>
    <xdr:cxnSp macro="">
      <xdr:nvCxnSpPr>
        <xdr:cNvPr id="389" name="直線コネクタ 388"/>
        <xdr:cNvCxnSpPr/>
      </xdr:nvCxnSpPr>
      <xdr:spPr>
        <a:xfrm>
          <a:off x="15290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141224</xdr:rowOff>
    </xdr:from>
    <xdr:to>
      <xdr:col>72</xdr:col>
      <xdr:colOff>203200</xdr:colOff>
      <xdr:row>43</xdr:row>
      <xdr:rowOff>18034</xdr:rowOff>
    </xdr:to>
    <xdr:cxnSp macro="">
      <xdr:nvCxnSpPr>
        <xdr:cNvPr id="392" name="直線コネクタ 391"/>
        <xdr:cNvCxnSpPr/>
      </xdr:nvCxnSpPr>
      <xdr:spPr>
        <a:xfrm flipV="1">
          <a:off x="14401800" y="734212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18034</xdr:rowOff>
    </xdr:from>
    <xdr:to>
      <xdr:col>68</xdr:col>
      <xdr:colOff>152400</xdr:colOff>
      <xdr:row>43</xdr:row>
      <xdr:rowOff>85598</xdr:rowOff>
    </xdr:to>
    <xdr:cxnSp macro="">
      <xdr:nvCxnSpPr>
        <xdr:cNvPr id="395" name="直線コネクタ 394"/>
        <xdr:cNvCxnSpPr/>
      </xdr:nvCxnSpPr>
      <xdr:spPr>
        <a:xfrm flipV="1">
          <a:off x="13512800" y="73903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6" name="フローチャート: 判断 395"/>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7" name="テキスト ボックス 396"/>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119380</xdr:rowOff>
    </xdr:from>
    <xdr:to>
      <xdr:col>81</xdr:col>
      <xdr:colOff>95250</xdr:colOff>
      <xdr:row>43</xdr:row>
      <xdr:rowOff>49530</xdr:rowOff>
    </xdr:to>
    <xdr:sp macro="" textlink="">
      <xdr:nvSpPr>
        <xdr:cNvPr id="405" name="楕円 404"/>
        <xdr:cNvSpPr/>
      </xdr:nvSpPr>
      <xdr:spPr>
        <a:xfrm>
          <a:off x="16967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91457</xdr:rowOff>
    </xdr:from>
    <xdr:ext cx="762000" cy="259045"/>
    <xdr:sp macro="" textlink="">
      <xdr:nvSpPr>
        <xdr:cNvPr id="406" name="公債費負担の状況該当値テキスト"/>
        <xdr:cNvSpPr txBox="1"/>
      </xdr:nvSpPr>
      <xdr:spPr>
        <a:xfrm>
          <a:off x="17106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7" name="楕円 406"/>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8" name="テキスト ボックス 407"/>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90424</xdr:rowOff>
    </xdr:from>
    <xdr:to>
      <xdr:col>73</xdr:col>
      <xdr:colOff>44450</xdr:colOff>
      <xdr:row>43</xdr:row>
      <xdr:rowOff>20574</xdr:rowOff>
    </xdr:to>
    <xdr:sp macro="" textlink="">
      <xdr:nvSpPr>
        <xdr:cNvPr id="409" name="楕円 408"/>
        <xdr:cNvSpPr/>
      </xdr:nvSpPr>
      <xdr:spPr>
        <a:xfrm>
          <a:off x="15240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5351</xdr:rowOff>
    </xdr:from>
    <xdr:ext cx="762000" cy="259045"/>
    <xdr:sp macro="" textlink="">
      <xdr:nvSpPr>
        <xdr:cNvPr id="410" name="テキスト ボックス 409"/>
        <xdr:cNvSpPr txBox="1"/>
      </xdr:nvSpPr>
      <xdr:spPr>
        <a:xfrm>
          <a:off x="14909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138684</xdr:rowOff>
    </xdr:from>
    <xdr:to>
      <xdr:col>68</xdr:col>
      <xdr:colOff>203200</xdr:colOff>
      <xdr:row>43</xdr:row>
      <xdr:rowOff>68834</xdr:rowOff>
    </xdr:to>
    <xdr:sp macro="" textlink="">
      <xdr:nvSpPr>
        <xdr:cNvPr id="411" name="楕円 410"/>
        <xdr:cNvSpPr/>
      </xdr:nvSpPr>
      <xdr:spPr>
        <a:xfrm>
          <a:off x="14351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53611</xdr:rowOff>
    </xdr:from>
    <xdr:ext cx="762000" cy="259045"/>
    <xdr:sp macro="" textlink="">
      <xdr:nvSpPr>
        <xdr:cNvPr id="412" name="テキスト ボックス 411"/>
        <xdr:cNvSpPr txBox="1"/>
      </xdr:nvSpPr>
      <xdr:spPr>
        <a:xfrm>
          <a:off x="14020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13" name="楕円 412"/>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14" name="テキスト ボックス 413"/>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地方債の現在高が前年度比＋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百万円と増加したものの、組合負担等見込額が▲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百万円や公営企業債等繰入見込額や債務負担行為に基づく支出予定額なども減額となり、将来負担額は▲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562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百万円となった。その結果、将来負担比率は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％になり、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％の改善となった。</a:t>
          </a:r>
        </a:p>
        <a:p>
          <a:r>
            <a:rPr kumimoji="1" lang="ja-JP" altLang="en-US" sz="1300">
              <a:latin typeface="ＭＳ Ｐゴシック" panose="020B0600070205080204" pitchFamily="50" charset="-128"/>
              <a:ea typeface="ＭＳ Ｐゴシック" panose="020B0600070205080204" pitchFamily="50" charset="-128"/>
            </a:rPr>
            <a:t>　しかし、類似団体の平均と比べると依然として大きく上回る状況であるため、地方債の借入については今以上に事業を厳選し、将来負担額の抑制に努めていく。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3217</xdr:rowOff>
    </xdr:from>
    <xdr:to>
      <xdr:col>81</xdr:col>
      <xdr:colOff>44450</xdr:colOff>
      <xdr:row>15</xdr:row>
      <xdr:rowOff>159258</xdr:rowOff>
    </xdr:to>
    <xdr:cxnSp macro="">
      <xdr:nvCxnSpPr>
        <xdr:cNvPr id="448" name="直線コネクタ 447"/>
        <xdr:cNvCxnSpPr/>
      </xdr:nvCxnSpPr>
      <xdr:spPr>
        <a:xfrm flipV="1">
          <a:off x="16179800" y="2574967"/>
          <a:ext cx="838200" cy="15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159258</xdr:rowOff>
    </xdr:from>
    <xdr:to>
      <xdr:col>77</xdr:col>
      <xdr:colOff>44450</xdr:colOff>
      <xdr:row>17</xdr:row>
      <xdr:rowOff>43984</xdr:rowOff>
    </xdr:to>
    <xdr:cxnSp macro="">
      <xdr:nvCxnSpPr>
        <xdr:cNvPr id="451" name="直線コネクタ 450"/>
        <xdr:cNvCxnSpPr/>
      </xdr:nvCxnSpPr>
      <xdr:spPr>
        <a:xfrm flipV="1">
          <a:off x="15290800" y="2731008"/>
          <a:ext cx="889000" cy="22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43984</xdr:rowOff>
    </xdr:from>
    <xdr:to>
      <xdr:col>72</xdr:col>
      <xdr:colOff>203200</xdr:colOff>
      <xdr:row>18</xdr:row>
      <xdr:rowOff>86487</xdr:rowOff>
    </xdr:to>
    <xdr:cxnSp macro="">
      <xdr:nvCxnSpPr>
        <xdr:cNvPr id="454" name="直線コネクタ 453"/>
        <xdr:cNvCxnSpPr/>
      </xdr:nvCxnSpPr>
      <xdr:spPr>
        <a:xfrm flipV="1">
          <a:off x="14401800" y="2958634"/>
          <a:ext cx="889000" cy="21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86487</xdr:rowOff>
    </xdr:from>
    <xdr:to>
      <xdr:col>68</xdr:col>
      <xdr:colOff>152400</xdr:colOff>
      <xdr:row>19</xdr:row>
      <xdr:rowOff>82338</xdr:rowOff>
    </xdr:to>
    <xdr:cxnSp macro="">
      <xdr:nvCxnSpPr>
        <xdr:cNvPr id="457" name="直線コネクタ 456"/>
        <xdr:cNvCxnSpPr/>
      </xdr:nvCxnSpPr>
      <xdr:spPr>
        <a:xfrm flipV="1">
          <a:off x="13512800" y="3172587"/>
          <a:ext cx="889000" cy="1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44238</xdr:rowOff>
    </xdr:from>
    <xdr:to>
      <xdr:col>68</xdr:col>
      <xdr:colOff>203200</xdr:colOff>
      <xdr:row>14</xdr:row>
      <xdr:rowOff>145838</xdr:rowOff>
    </xdr:to>
    <xdr:sp macro="" textlink="">
      <xdr:nvSpPr>
        <xdr:cNvPr id="458" name="フローチャート: 判断 457"/>
        <xdr:cNvSpPr/>
      </xdr:nvSpPr>
      <xdr:spPr>
        <a:xfrm>
          <a:off x="14351000" y="244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156015</xdr:rowOff>
    </xdr:from>
    <xdr:ext cx="762000" cy="259045"/>
    <xdr:sp macro="" textlink="">
      <xdr:nvSpPr>
        <xdr:cNvPr id="459" name="テキスト ボックス 458"/>
        <xdr:cNvSpPr txBox="1"/>
      </xdr:nvSpPr>
      <xdr:spPr>
        <a:xfrm>
          <a:off x="14020800" y="2213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82846</xdr:rowOff>
    </xdr:from>
    <xdr:to>
      <xdr:col>64</xdr:col>
      <xdr:colOff>152400</xdr:colOff>
      <xdr:row>15</xdr:row>
      <xdr:rowOff>12996</xdr:rowOff>
    </xdr:to>
    <xdr:sp macro="" textlink="">
      <xdr:nvSpPr>
        <xdr:cNvPr id="460" name="フローチャート: 判断 459"/>
        <xdr:cNvSpPr/>
      </xdr:nvSpPr>
      <xdr:spPr>
        <a:xfrm>
          <a:off x="13462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23173</xdr:rowOff>
    </xdr:from>
    <xdr:ext cx="762000" cy="259045"/>
    <xdr:sp macro="" textlink="">
      <xdr:nvSpPr>
        <xdr:cNvPr id="461" name="テキスト ボックス 460"/>
        <xdr:cNvSpPr txBox="1"/>
      </xdr:nvSpPr>
      <xdr:spPr>
        <a:xfrm>
          <a:off x="13131800" y="225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123867</xdr:rowOff>
    </xdr:from>
    <xdr:to>
      <xdr:col>81</xdr:col>
      <xdr:colOff>95250</xdr:colOff>
      <xdr:row>15</xdr:row>
      <xdr:rowOff>54017</xdr:rowOff>
    </xdr:to>
    <xdr:sp macro="" textlink="">
      <xdr:nvSpPr>
        <xdr:cNvPr id="467" name="楕円 466"/>
        <xdr:cNvSpPr/>
      </xdr:nvSpPr>
      <xdr:spPr>
        <a:xfrm>
          <a:off x="16967200" y="25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95944</xdr:rowOff>
    </xdr:from>
    <xdr:ext cx="762000" cy="259045"/>
    <xdr:sp macro="" textlink="">
      <xdr:nvSpPr>
        <xdr:cNvPr id="468" name="将来負担の状況該当値テキスト"/>
        <xdr:cNvSpPr txBox="1"/>
      </xdr:nvSpPr>
      <xdr:spPr>
        <a:xfrm>
          <a:off x="17106900" y="249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108458</xdr:rowOff>
    </xdr:from>
    <xdr:to>
      <xdr:col>77</xdr:col>
      <xdr:colOff>95250</xdr:colOff>
      <xdr:row>16</xdr:row>
      <xdr:rowOff>38608</xdr:rowOff>
    </xdr:to>
    <xdr:sp macro="" textlink="">
      <xdr:nvSpPr>
        <xdr:cNvPr id="469" name="楕円 468"/>
        <xdr:cNvSpPr/>
      </xdr:nvSpPr>
      <xdr:spPr>
        <a:xfrm>
          <a:off x="16129000" y="268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23385</xdr:rowOff>
    </xdr:from>
    <xdr:ext cx="736600" cy="259045"/>
    <xdr:sp macro="" textlink="">
      <xdr:nvSpPr>
        <xdr:cNvPr id="470" name="テキスト ボックス 469"/>
        <xdr:cNvSpPr txBox="1"/>
      </xdr:nvSpPr>
      <xdr:spPr>
        <a:xfrm>
          <a:off x="15798800" y="2766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164634</xdr:rowOff>
    </xdr:from>
    <xdr:to>
      <xdr:col>73</xdr:col>
      <xdr:colOff>44450</xdr:colOff>
      <xdr:row>17</xdr:row>
      <xdr:rowOff>94784</xdr:rowOff>
    </xdr:to>
    <xdr:sp macro="" textlink="">
      <xdr:nvSpPr>
        <xdr:cNvPr id="471" name="楕円 470"/>
        <xdr:cNvSpPr/>
      </xdr:nvSpPr>
      <xdr:spPr>
        <a:xfrm>
          <a:off x="15240000" y="290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79561</xdr:rowOff>
    </xdr:from>
    <xdr:ext cx="762000" cy="259045"/>
    <xdr:sp macro="" textlink="">
      <xdr:nvSpPr>
        <xdr:cNvPr id="472" name="テキスト ボックス 471"/>
        <xdr:cNvSpPr txBox="1"/>
      </xdr:nvSpPr>
      <xdr:spPr>
        <a:xfrm>
          <a:off x="14909800" y="299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35687</xdr:rowOff>
    </xdr:from>
    <xdr:to>
      <xdr:col>68</xdr:col>
      <xdr:colOff>203200</xdr:colOff>
      <xdr:row>18</xdr:row>
      <xdr:rowOff>137287</xdr:rowOff>
    </xdr:to>
    <xdr:sp macro="" textlink="">
      <xdr:nvSpPr>
        <xdr:cNvPr id="473" name="楕円 472"/>
        <xdr:cNvSpPr/>
      </xdr:nvSpPr>
      <xdr:spPr>
        <a:xfrm>
          <a:off x="14351000" y="312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122064</xdr:rowOff>
    </xdr:from>
    <xdr:ext cx="762000" cy="259045"/>
    <xdr:sp macro="" textlink="">
      <xdr:nvSpPr>
        <xdr:cNvPr id="474" name="テキスト ボックス 473"/>
        <xdr:cNvSpPr txBox="1"/>
      </xdr:nvSpPr>
      <xdr:spPr>
        <a:xfrm>
          <a:off x="14020800" y="3208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31538</xdr:rowOff>
    </xdr:from>
    <xdr:to>
      <xdr:col>64</xdr:col>
      <xdr:colOff>152400</xdr:colOff>
      <xdr:row>19</xdr:row>
      <xdr:rowOff>133138</xdr:rowOff>
    </xdr:to>
    <xdr:sp macro="" textlink="">
      <xdr:nvSpPr>
        <xdr:cNvPr id="475" name="楕円 474"/>
        <xdr:cNvSpPr/>
      </xdr:nvSpPr>
      <xdr:spPr>
        <a:xfrm>
          <a:off x="13462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117915</xdr:rowOff>
    </xdr:from>
    <xdr:ext cx="762000" cy="259045"/>
    <xdr:sp macro="" textlink="">
      <xdr:nvSpPr>
        <xdr:cNvPr id="476" name="テキスト ボックス 475"/>
        <xdr:cNvSpPr txBox="1"/>
      </xdr:nvSpPr>
      <xdr:spPr>
        <a:xfrm>
          <a:off x="13131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定員適正化計画による定員管理や指定管理者制度の導入による民間委託と</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いった行財政改革を実施していることから、平成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年度をピークに低下傾向である。しかし、職員数の増加や人事院勧告等に伴う給与表の改定、豪雨、地震などの災害対応に伴う増により、</a:t>
          </a:r>
          <a:r>
            <a:rPr kumimoji="1" lang="ja-JP" altLang="en-US" sz="1300">
              <a:latin typeface="ＭＳ Ｐゴシック" panose="020B0600070205080204" pitchFamily="50" charset="-128"/>
              <a:ea typeface="ＭＳ Ｐゴシック" panose="020B0600070205080204" pitchFamily="50" charset="-128"/>
            </a:rPr>
            <a:t>経常経費充当一般財源は前年度比＋</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百万円となり、経常収支比率は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％上昇した。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124714</xdr:rowOff>
    </xdr:from>
    <xdr:to>
      <xdr:col>24</xdr:col>
      <xdr:colOff>25400</xdr:colOff>
      <xdr:row>33</xdr:row>
      <xdr:rowOff>143002</xdr:rowOff>
    </xdr:to>
    <xdr:cxnSp macro="">
      <xdr:nvCxnSpPr>
        <xdr:cNvPr id="64" name="直線コネクタ 63"/>
        <xdr:cNvCxnSpPr/>
      </xdr:nvCxnSpPr>
      <xdr:spPr>
        <a:xfrm>
          <a:off x="3987800" y="57825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96283</xdr:rowOff>
    </xdr:from>
    <xdr:ext cx="762000" cy="259045"/>
    <xdr:sp macro="" textlink="">
      <xdr:nvSpPr>
        <xdr:cNvPr id="65" name="人件費平均値テキスト"/>
        <xdr:cNvSpPr txBox="1"/>
      </xdr:nvSpPr>
      <xdr:spPr>
        <a:xfrm>
          <a:off x="4914900" y="609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24130</xdr:rowOff>
    </xdr:from>
    <xdr:to>
      <xdr:col>19</xdr:col>
      <xdr:colOff>187325</xdr:colOff>
      <xdr:row>33</xdr:row>
      <xdr:rowOff>124714</xdr:rowOff>
    </xdr:to>
    <xdr:cxnSp macro="">
      <xdr:nvCxnSpPr>
        <xdr:cNvPr id="67" name="直線コネクタ 66"/>
        <xdr:cNvCxnSpPr/>
      </xdr:nvCxnSpPr>
      <xdr:spPr>
        <a:xfrm>
          <a:off x="3098800" y="568198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39133</xdr:rowOff>
    </xdr:from>
    <xdr:ext cx="736600" cy="259045"/>
    <xdr:sp macro="" textlink="">
      <xdr:nvSpPr>
        <xdr:cNvPr id="69" name="テキスト ボックス 68"/>
        <xdr:cNvSpPr txBox="1"/>
      </xdr:nvSpPr>
      <xdr:spPr>
        <a:xfrm>
          <a:off x="3606800" y="621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24130</xdr:rowOff>
    </xdr:from>
    <xdr:to>
      <xdr:col>15</xdr:col>
      <xdr:colOff>98425</xdr:colOff>
      <xdr:row>33</xdr:row>
      <xdr:rowOff>115570</xdr:rowOff>
    </xdr:to>
    <xdr:cxnSp macro="">
      <xdr:nvCxnSpPr>
        <xdr:cNvPr id="70" name="直線コネクタ 69"/>
        <xdr:cNvCxnSpPr/>
      </xdr:nvCxnSpPr>
      <xdr:spPr>
        <a:xfrm flipV="1">
          <a:off x="2209800" y="5681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155719</xdr:rowOff>
    </xdr:from>
    <xdr:ext cx="762000" cy="259045"/>
    <xdr:sp macro="" textlink="">
      <xdr:nvSpPr>
        <xdr:cNvPr id="72" name="テキスト ボックス 71"/>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115570</xdr:rowOff>
    </xdr:from>
    <xdr:to>
      <xdr:col>11</xdr:col>
      <xdr:colOff>9525</xdr:colOff>
      <xdr:row>34</xdr:row>
      <xdr:rowOff>90424</xdr:rowOff>
    </xdr:to>
    <xdr:cxnSp macro="">
      <xdr:nvCxnSpPr>
        <xdr:cNvPr id="73" name="直線コネクタ 72"/>
        <xdr:cNvCxnSpPr/>
      </xdr:nvCxnSpPr>
      <xdr:spPr>
        <a:xfrm flipV="1">
          <a:off x="1320800" y="57734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69342</xdr:rowOff>
    </xdr:from>
    <xdr:to>
      <xdr:col>11</xdr:col>
      <xdr:colOff>60325</xdr:colOff>
      <xdr:row>35</xdr:row>
      <xdr:rowOff>170942</xdr:rowOff>
    </xdr:to>
    <xdr:sp macro="" textlink="">
      <xdr:nvSpPr>
        <xdr:cNvPr id="74" name="フローチャート: 判断 73"/>
        <xdr:cNvSpPr/>
      </xdr:nvSpPr>
      <xdr:spPr>
        <a:xfrm>
          <a:off x="2159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155719</xdr:rowOff>
    </xdr:from>
    <xdr:ext cx="762000" cy="259045"/>
    <xdr:sp macro="" textlink="">
      <xdr:nvSpPr>
        <xdr:cNvPr id="75" name="テキスト ボックス 74"/>
        <xdr:cNvSpPr txBox="1"/>
      </xdr:nvSpPr>
      <xdr:spPr>
        <a:xfrm>
          <a:off x="1828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76" name="フローチャート: 判断 75"/>
        <xdr:cNvSpPr/>
      </xdr:nvSpPr>
      <xdr:spPr>
        <a:xfrm>
          <a:off x="1270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77" name="テキスト ボックス 76"/>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92202</xdr:rowOff>
    </xdr:from>
    <xdr:to>
      <xdr:col>24</xdr:col>
      <xdr:colOff>76200</xdr:colOff>
      <xdr:row>34</xdr:row>
      <xdr:rowOff>22352</xdr:rowOff>
    </xdr:to>
    <xdr:sp macro="" textlink="">
      <xdr:nvSpPr>
        <xdr:cNvPr id="83" name="楕円 82"/>
        <xdr:cNvSpPr/>
      </xdr:nvSpPr>
      <xdr:spPr>
        <a:xfrm>
          <a:off x="47752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108729</xdr:rowOff>
    </xdr:from>
    <xdr:ext cx="762000" cy="259045"/>
    <xdr:sp macro="" textlink="">
      <xdr:nvSpPr>
        <xdr:cNvPr id="84" name="人件費該当値テキスト"/>
        <xdr:cNvSpPr txBox="1"/>
      </xdr:nvSpPr>
      <xdr:spPr>
        <a:xfrm>
          <a:off x="4914900" y="559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73914</xdr:rowOff>
    </xdr:from>
    <xdr:to>
      <xdr:col>20</xdr:col>
      <xdr:colOff>38100</xdr:colOff>
      <xdr:row>34</xdr:row>
      <xdr:rowOff>4064</xdr:rowOff>
    </xdr:to>
    <xdr:sp macro="" textlink="">
      <xdr:nvSpPr>
        <xdr:cNvPr id="85" name="楕円 84"/>
        <xdr:cNvSpPr/>
      </xdr:nvSpPr>
      <xdr:spPr>
        <a:xfrm>
          <a:off x="3937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14241</xdr:rowOff>
    </xdr:from>
    <xdr:ext cx="736600" cy="259045"/>
    <xdr:sp macro="" textlink="">
      <xdr:nvSpPr>
        <xdr:cNvPr id="86" name="テキスト ボックス 85"/>
        <xdr:cNvSpPr txBox="1"/>
      </xdr:nvSpPr>
      <xdr:spPr>
        <a:xfrm>
          <a:off x="3606800" y="550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144780</xdr:rowOff>
    </xdr:from>
    <xdr:to>
      <xdr:col>15</xdr:col>
      <xdr:colOff>149225</xdr:colOff>
      <xdr:row>33</xdr:row>
      <xdr:rowOff>74930</xdr:rowOff>
    </xdr:to>
    <xdr:sp macro="" textlink="">
      <xdr:nvSpPr>
        <xdr:cNvPr id="87" name="楕円 86"/>
        <xdr:cNvSpPr/>
      </xdr:nvSpPr>
      <xdr:spPr>
        <a:xfrm>
          <a:off x="3048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85107</xdr:rowOff>
    </xdr:from>
    <xdr:ext cx="762000" cy="259045"/>
    <xdr:sp macro="" textlink="">
      <xdr:nvSpPr>
        <xdr:cNvPr id="88" name="テキスト ボックス 87"/>
        <xdr:cNvSpPr txBox="1"/>
      </xdr:nvSpPr>
      <xdr:spPr>
        <a:xfrm>
          <a:off x="2717800" y="540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64770</xdr:rowOff>
    </xdr:from>
    <xdr:to>
      <xdr:col>11</xdr:col>
      <xdr:colOff>60325</xdr:colOff>
      <xdr:row>33</xdr:row>
      <xdr:rowOff>166370</xdr:rowOff>
    </xdr:to>
    <xdr:sp macro="" textlink="">
      <xdr:nvSpPr>
        <xdr:cNvPr id="89" name="楕円 88"/>
        <xdr:cNvSpPr/>
      </xdr:nvSpPr>
      <xdr:spPr>
        <a:xfrm>
          <a:off x="2159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5097</xdr:rowOff>
    </xdr:from>
    <xdr:ext cx="762000" cy="259045"/>
    <xdr:sp macro="" textlink="">
      <xdr:nvSpPr>
        <xdr:cNvPr id="90" name="テキスト ボックス 89"/>
        <xdr:cNvSpPr txBox="1"/>
      </xdr:nvSpPr>
      <xdr:spPr>
        <a:xfrm>
          <a:off x="1828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91" name="楕円 90"/>
        <xdr:cNvSpPr/>
      </xdr:nvSpPr>
      <xdr:spPr>
        <a:xfrm>
          <a:off x="1270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151401</xdr:rowOff>
    </xdr:from>
    <xdr:ext cx="762000" cy="259045"/>
    <xdr:sp macro="" textlink="">
      <xdr:nvSpPr>
        <xdr:cNvPr id="92" name="テキスト ボックス 91"/>
        <xdr:cNvSpPr txBox="1"/>
      </xdr:nvSpPr>
      <xdr:spPr>
        <a:xfrm>
          <a:off x="939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給食センターや観光・レクリエーション施設の運営、小学校の管理に係る経費が増となったが、新型コロナウイルスのワクチン接種に係る委託料の減により、経常</a:t>
          </a:r>
          <a:r>
            <a:rPr kumimoji="1" lang="ja-JP" altLang="en-US" sz="1300">
              <a:latin typeface="ＭＳ Ｐゴシック" panose="020B0600070205080204" pitchFamily="50" charset="-128"/>
              <a:ea typeface="ＭＳ Ｐゴシック" panose="020B0600070205080204" pitchFamily="50" charset="-128"/>
            </a:rPr>
            <a:t>経費充当一般財源は前年度比▲</a:t>
          </a:r>
          <a:r>
            <a:rPr kumimoji="1" lang="en-US" altLang="ja-JP" sz="1300">
              <a:latin typeface="ＭＳ Ｐゴシック" panose="020B0600070205080204" pitchFamily="50" charset="-128"/>
              <a:ea typeface="ＭＳ Ｐゴシック" panose="020B0600070205080204" pitchFamily="50" charset="-128"/>
            </a:rPr>
            <a:t>130</a:t>
          </a:r>
          <a:r>
            <a:rPr kumimoji="1" lang="ja-JP" altLang="en-US" sz="1300">
              <a:latin typeface="ＭＳ Ｐゴシック" panose="020B0600070205080204" pitchFamily="50" charset="-128"/>
              <a:ea typeface="ＭＳ Ｐゴシック" panose="020B0600070205080204" pitchFamily="50" charset="-128"/>
            </a:rPr>
            <a:t>百万円となった。そのため、経常収支比率は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現状は、類似団体と比べ</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％下回っているが、人件費抑制の観点から、</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を推進することで経費が増大し、比率は上昇すると見込まれる。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39914</xdr:rowOff>
    </xdr:from>
    <xdr:to>
      <xdr:col>82</xdr:col>
      <xdr:colOff>107950</xdr:colOff>
      <xdr:row>15</xdr:row>
      <xdr:rowOff>53521</xdr:rowOff>
    </xdr:to>
    <xdr:cxnSp macro="">
      <xdr:nvCxnSpPr>
        <xdr:cNvPr id="127" name="直線コネクタ 126"/>
        <xdr:cNvCxnSpPr/>
      </xdr:nvCxnSpPr>
      <xdr:spPr>
        <a:xfrm flipV="1">
          <a:off x="15671800" y="2440214"/>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53521</xdr:rowOff>
    </xdr:to>
    <xdr:cxnSp macro="">
      <xdr:nvCxnSpPr>
        <xdr:cNvPr id="130" name="直線コネクタ 129"/>
        <xdr:cNvCxnSpPr/>
      </xdr:nvCxnSpPr>
      <xdr:spPr>
        <a:xfrm>
          <a:off x="14782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170543</xdr:rowOff>
    </xdr:to>
    <xdr:cxnSp macro="">
      <xdr:nvCxnSpPr>
        <xdr:cNvPr id="133" name="直線コネクタ 132"/>
        <xdr:cNvCxnSpPr/>
      </xdr:nvCxnSpPr>
      <xdr:spPr>
        <a:xfrm flipV="1">
          <a:off x="13893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20864</xdr:rowOff>
    </xdr:to>
    <xdr:cxnSp macro="">
      <xdr:nvCxnSpPr>
        <xdr:cNvPr id="136" name="直線コネクタ 135"/>
        <xdr:cNvCxnSpPr/>
      </xdr:nvCxnSpPr>
      <xdr:spPr>
        <a:xfrm flipV="1">
          <a:off x="13004800" y="25708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168729</xdr:rowOff>
    </xdr:from>
    <xdr:to>
      <xdr:col>69</xdr:col>
      <xdr:colOff>142875</xdr:colOff>
      <xdr:row>17</xdr:row>
      <xdr:rowOff>98879</xdr:rowOff>
    </xdr:to>
    <xdr:sp macro="" textlink="">
      <xdr:nvSpPr>
        <xdr:cNvPr id="137" name="フローチャート: 判断 136"/>
        <xdr:cNvSpPr/>
      </xdr:nvSpPr>
      <xdr:spPr>
        <a:xfrm>
          <a:off x="13843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38" name="テキスト ボックス 137"/>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149679</xdr:rowOff>
    </xdr:from>
    <xdr:to>
      <xdr:col>65</xdr:col>
      <xdr:colOff>53975</xdr:colOff>
      <xdr:row>18</xdr:row>
      <xdr:rowOff>79829</xdr:rowOff>
    </xdr:to>
    <xdr:sp macro="" textlink="">
      <xdr:nvSpPr>
        <xdr:cNvPr id="139" name="フローチャート: 判断 138"/>
        <xdr:cNvSpPr/>
      </xdr:nvSpPr>
      <xdr:spPr>
        <a:xfrm>
          <a:off x="12954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64606</xdr:rowOff>
    </xdr:from>
    <xdr:ext cx="762000" cy="259045"/>
    <xdr:sp macro="" textlink="">
      <xdr:nvSpPr>
        <xdr:cNvPr id="140" name="テキスト ボックス 139"/>
        <xdr:cNvSpPr txBox="1"/>
      </xdr:nvSpPr>
      <xdr:spPr>
        <a:xfrm>
          <a:off x="12623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160564</xdr:rowOff>
    </xdr:from>
    <xdr:to>
      <xdr:col>82</xdr:col>
      <xdr:colOff>158750</xdr:colOff>
      <xdr:row>14</xdr:row>
      <xdr:rowOff>90714</xdr:rowOff>
    </xdr:to>
    <xdr:sp macro="" textlink="">
      <xdr:nvSpPr>
        <xdr:cNvPr id="146" name="楕円 145"/>
        <xdr:cNvSpPr/>
      </xdr:nvSpPr>
      <xdr:spPr>
        <a:xfrm>
          <a:off x="164592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5641</xdr:rowOff>
    </xdr:from>
    <xdr:ext cx="762000" cy="259045"/>
    <xdr:sp macro="" textlink="">
      <xdr:nvSpPr>
        <xdr:cNvPr id="147" name="物件費該当値テキスト"/>
        <xdr:cNvSpPr txBox="1"/>
      </xdr:nvSpPr>
      <xdr:spPr>
        <a:xfrm>
          <a:off x="165989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2721</xdr:rowOff>
    </xdr:from>
    <xdr:to>
      <xdr:col>78</xdr:col>
      <xdr:colOff>120650</xdr:colOff>
      <xdr:row>15</xdr:row>
      <xdr:rowOff>104321</xdr:rowOff>
    </xdr:to>
    <xdr:sp macro="" textlink="">
      <xdr:nvSpPr>
        <xdr:cNvPr id="148" name="楕円 147"/>
        <xdr:cNvSpPr/>
      </xdr:nvSpPr>
      <xdr:spPr>
        <a:xfrm>
          <a:off x="15621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114498</xdr:rowOff>
    </xdr:from>
    <xdr:ext cx="736600" cy="259045"/>
    <xdr:sp macro="" textlink="">
      <xdr:nvSpPr>
        <xdr:cNvPr id="149" name="テキスト ボックス 148"/>
        <xdr:cNvSpPr txBox="1"/>
      </xdr:nvSpPr>
      <xdr:spPr>
        <a:xfrm>
          <a:off x="15290800" y="234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119743</xdr:rowOff>
    </xdr:from>
    <xdr:to>
      <xdr:col>69</xdr:col>
      <xdr:colOff>142875</xdr:colOff>
      <xdr:row>15</xdr:row>
      <xdr:rowOff>49893</xdr:rowOff>
    </xdr:to>
    <xdr:sp macro="" textlink="">
      <xdr:nvSpPr>
        <xdr:cNvPr id="152" name="楕円 151"/>
        <xdr:cNvSpPr/>
      </xdr:nvSpPr>
      <xdr:spPr>
        <a:xfrm>
          <a:off x="13843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53" name="テキスト ボックス 152"/>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141514</xdr:rowOff>
    </xdr:from>
    <xdr:to>
      <xdr:col>65</xdr:col>
      <xdr:colOff>53975</xdr:colOff>
      <xdr:row>15</xdr:row>
      <xdr:rowOff>71664</xdr:rowOff>
    </xdr:to>
    <xdr:sp macro="" textlink="">
      <xdr:nvSpPr>
        <xdr:cNvPr id="154" name="楕円 153"/>
        <xdr:cNvSpPr/>
      </xdr:nvSpPr>
      <xdr:spPr>
        <a:xfrm>
          <a:off x="12954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81841</xdr:rowOff>
    </xdr:from>
    <xdr:ext cx="762000" cy="259045"/>
    <xdr:sp macro="" textlink="">
      <xdr:nvSpPr>
        <xdr:cNvPr id="155" name="テキスト ボックス 154"/>
        <xdr:cNvSpPr txBox="1"/>
      </xdr:nvSpPr>
      <xdr:spPr>
        <a:xfrm>
          <a:off x="12623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保育所等の運営や児童福祉医療費に係る支出の増加に伴い、経常経費充当一般財源は前年度比＋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本町においては、全国平均を上回るペースで高齢化が進んでいる（令和６年４月１日現在高齢化率：約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％）ことから、今後、扶助費の比率は一層上昇するものと考えられる。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37193</xdr:rowOff>
    </xdr:to>
    <xdr:cxnSp macro="">
      <xdr:nvCxnSpPr>
        <xdr:cNvPr id="190" name="直線コネクタ 189"/>
        <xdr:cNvCxnSpPr/>
      </xdr:nvCxnSpPr>
      <xdr:spPr>
        <a:xfrm>
          <a:off x="3987800" y="99568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69850</xdr:rowOff>
    </xdr:from>
    <xdr:to>
      <xdr:col>19</xdr:col>
      <xdr:colOff>187325</xdr:colOff>
      <xdr:row>58</xdr:row>
      <xdr:rowOff>12700</xdr:rowOff>
    </xdr:to>
    <xdr:cxnSp macro="">
      <xdr:nvCxnSpPr>
        <xdr:cNvPr id="193" name="直線コネクタ 192"/>
        <xdr:cNvCxnSpPr/>
      </xdr:nvCxnSpPr>
      <xdr:spPr>
        <a:xfrm>
          <a:off x="3098800" y="9842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69850</xdr:rowOff>
    </xdr:from>
    <xdr:to>
      <xdr:col>15</xdr:col>
      <xdr:colOff>98425</xdr:colOff>
      <xdr:row>58</xdr:row>
      <xdr:rowOff>94343</xdr:rowOff>
    </xdr:to>
    <xdr:cxnSp macro="">
      <xdr:nvCxnSpPr>
        <xdr:cNvPr id="196" name="直線コネクタ 195"/>
        <xdr:cNvCxnSpPr/>
      </xdr:nvCxnSpPr>
      <xdr:spPr>
        <a:xfrm flipV="1">
          <a:off x="2209800" y="9842500"/>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198" name="テキスト ボックス 197"/>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94343</xdr:rowOff>
    </xdr:from>
    <xdr:to>
      <xdr:col>11</xdr:col>
      <xdr:colOff>9525</xdr:colOff>
      <xdr:row>58</xdr:row>
      <xdr:rowOff>127000</xdr:rowOff>
    </xdr:to>
    <xdr:cxnSp macro="">
      <xdr:nvCxnSpPr>
        <xdr:cNvPr id="199" name="直線コネクタ 198"/>
        <xdr:cNvCxnSpPr/>
      </xdr:nvCxnSpPr>
      <xdr:spPr>
        <a:xfrm flipV="1">
          <a:off x="1320800" y="10038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68035</xdr:rowOff>
    </xdr:from>
    <xdr:to>
      <xdr:col>11</xdr:col>
      <xdr:colOff>60325</xdr:colOff>
      <xdr:row>57</xdr:row>
      <xdr:rowOff>169635</xdr:rowOff>
    </xdr:to>
    <xdr:sp macro="" textlink="">
      <xdr:nvSpPr>
        <xdr:cNvPr id="200" name="フローチャート: 判断 199"/>
        <xdr:cNvSpPr/>
      </xdr:nvSpPr>
      <xdr:spPr>
        <a:xfrm>
          <a:off x="2159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8362</xdr:rowOff>
    </xdr:from>
    <xdr:ext cx="762000" cy="259045"/>
    <xdr:sp macro="" textlink="">
      <xdr:nvSpPr>
        <xdr:cNvPr id="201" name="テキスト ボックス 200"/>
        <xdr:cNvSpPr txBox="1"/>
      </xdr:nvSpPr>
      <xdr:spPr>
        <a:xfrm>
          <a:off x="1828800" y="960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02" name="フローチャート: 判断 201"/>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03" name="テキスト ボックス 202"/>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157843</xdr:rowOff>
    </xdr:from>
    <xdr:to>
      <xdr:col>24</xdr:col>
      <xdr:colOff>76200</xdr:colOff>
      <xdr:row>59</xdr:row>
      <xdr:rowOff>87993</xdr:rowOff>
    </xdr:to>
    <xdr:sp macro="" textlink="">
      <xdr:nvSpPr>
        <xdr:cNvPr id="209" name="楕円 208"/>
        <xdr:cNvSpPr/>
      </xdr:nvSpPr>
      <xdr:spPr>
        <a:xfrm>
          <a:off x="4775200" y="101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129920</xdr:rowOff>
    </xdr:from>
    <xdr:ext cx="762000" cy="259045"/>
    <xdr:sp macro="" textlink="">
      <xdr:nvSpPr>
        <xdr:cNvPr id="210" name="扶助費該当値テキスト"/>
        <xdr:cNvSpPr txBox="1"/>
      </xdr:nvSpPr>
      <xdr:spPr>
        <a:xfrm>
          <a:off x="49149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11" name="楕円 210"/>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12" name="テキスト ボックス 211"/>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19050</xdr:rowOff>
    </xdr:from>
    <xdr:to>
      <xdr:col>15</xdr:col>
      <xdr:colOff>149225</xdr:colOff>
      <xdr:row>57</xdr:row>
      <xdr:rowOff>120650</xdr:rowOff>
    </xdr:to>
    <xdr:sp macro="" textlink="">
      <xdr:nvSpPr>
        <xdr:cNvPr id="213" name="楕円 212"/>
        <xdr:cNvSpPr/>
      </xdr:nvSpPr>
      <xdr:spPr>
        <a:xfrm>
          <a:off x="3048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14" name="テキスト ボックス 213"/>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43543</xdr:rowOff>
    </xdr:from>
    <xdr:to>
      <xdr:col>11</xdr:col>
      <xdr:colOff>60325</xdr:colOff>
      <xdr:row>58</xdr:row>
      <xdr:rowOff>145143</xdr:rowOff>
    </xdr:to>
    <xdr:sp macro="" textlink="">
      <xdr:nvSpPr>
        <xdr:cNvPr id="215" name="楕円 214"/>
        <xdr:cNvSpPr/>
      </xdr:nvSpPr>
      <xdr:spPr>
        <a:xfrm>
          <a:off x="2159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129920</xdr:rowOff>
    </xdr:from>
    <xdr:ext cx="762000" cy="259045"/>
    <xdr:sp macro="" textlink="">
      <xdr:nvSpPr>
        <xdr:cNvPr id="216" name="テキスト ボックス 215"/>
        <xdr:cNvSpPr txBox="1"/>
      </xdr:nvSpPr>
      <xdr:spPr>
        <a:xfrm>
          <a:off x="1828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7" name="楕円 216"/>
        <xdr:cNvSpPr/>
      </xdr:nvSpPr>
      <xdr:spPr>
        <a:xfrm>
          <a:off x="127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18" name="テキスト ボックス 217"/>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国民健康保険事業や後期高齢者医療事業への繰出金が増加した一方で、公共下水道事業への出資金や介護保険事業への繰出金が減少したため、経常収支比率は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しかし、類似団体の平均と比べると依然として大きく上回る状況であるため、今後、経費の節減をはじめ、独立採算の原則に立ち返った料金の適正化を図るなど、普通会計への負担軽減に努めていく。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59</xdr:row>
      <xdr:rowOff>115570</xdr:rowOff>
    </xdr:to>
    <xdr:cxnSp macro="">
      <xdr:nvCxnSpPr>
        <xdr:cNvPr id="246" name="直線コネクタ 245"/>
        <xdr:cNvCxnSpPr/>
      </xdr:nvCxnSpPr>
      <xdr:spPr>
        <a:xfrm flipV="1">
          <a:off x="16510000" y="917194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87647</xdr:rowOff>
    </xdr:from>
    <xdr:ext cx="762000" cy="259045"/>
    <xdr:sp macro="" textlink="">
      <xdr:nvSpPr>
        <xdr:cNvPr id="247" name="その他最小値テキスト"/>
        <xdr:cNvSpPr txBox="1"/>
      </xdr:nvSpPr>
      <xdr:spPr>
        <a:xfrm>
          <a:off x="165989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115570</xdr:rowOff>
    </xdr:from>
    <xdr:to>
      <xdr:col>82</xdr:col>
      <xdr:colOff>196850</xdr:colOff>
      <xdr:row>59</xdr:row>
      <xdr:rowOff>115570</xdr:rowOff>
    </xdr:to>
    <xdr:cxnSp macro="">
      <xdr:nvCxnSpPr>
        <xdr:cNvPr id="248" name="直線コネクタ 247"/>
        <xdr:cNvCxnSpPr/>
      </xdr:nvCxnSpPr>
      <xdr:spPr>
        <a:xfrm>
          <a:off x="16421100" y="1023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54610</xdr:rowOff>
    </xdr:from>
    <xdr:to>
      <xdr:col>82</xdr:col>
      <xdr:colOff>107950</xdr:colOff>
      <xdr:row>57</xdr:row>
      <xdr:rowOff>100330</xdr:rowOff>
    </xdr:to>
    <xdr:cxnSp macro="">
      <xdr:nvCxnSpPr>
        <xdr:cNvPr id="251" name="直線コネクタ 250"/>
        <xdr:cNvCxnSpPr/>
      </xdr:nvCxnSpPr>
      <xdr:spPr>
        <a:xfrm flipV="1">
          <a:off x="15671800" y="98272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2"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3" name="フローチャート: 判断 252"/>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100330</xdr:rowOff>
    </xdr:from>
    <xdr:to>
      <xdr:col>78</xdr:col>
      <xdr:colOff>69850</xdr:colOff>
      <xdr:row>57</xdr:row>
      <xdr:rowOff>107950</xdr:rowOff>
    </xdr:to>
    <xdr:cxnSp macro="">
      <xdr:nvCxnSpPr>
        <xdr:cNvPr id="254" name="直線コネクタ 253"/>
        <xdr:cNvCxnSpPr/>
      </xdr:nvCxnSpPr>
      <xdr:spPr>
        <a:xfrm flipV="1">
          <a:off x="14782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5" name="フローチャート: 判断 254"/>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6" name="テキスト ボックス 255"/>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61</xdr:row>
      <xdr:rowOff>31750</xdr:rowOff>
    </xdr:to>
    <xdr:cxnSp macro="">
      <xdr:nvCxnSpPr>
        <xdr:cNvPr id="257" name="直線コネクタ 256"/>
        <xdr:cNvCxnSpPr/>
      </xdr:nvCxnSpPr>
      <xdr:spPr>
        <a:xfrm flipV="1">
          <a:off x="13893800" y="988060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125730</xdr:rowOff>
    </xdr:from>
    <xdr:to>
      <xdr:col>74</xdr:col>
      <xdr:colOff>31750</xdr:colOff>
      <xdr:row>56</xdr:row>
      <xdr:rowOff>55880</xdr:rowOff>
    </xdr:to>
    <xdr:sp macro="" textlink="">
      <xdr:nvSpPr>
        <xdr:cNvPr id="258" name="フローチャート: 判断 257"/>
        <xdr:cNvSpPr/>
      </xdr:nvSpPr>
      <xdr:spPr>
        <a:xfrm>
          <a:off x="14732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66057</xdr:rowOff>
    </xdr:from>
    <xdr:ext cx="762000" cy="259045"/>
    <xdr:sp macro="" textlink="">
      <xdr:nvSpPr>
        <xdr:cNvPr id="259" name="テキスト ボックス 258"/>
        <xdr:cNvSpPr txBox="1"/>
      </xdr:nvSpPr>
      <xdr:spPr>
        <a:xfrm>
          <a:off x="14401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43180</xdr:rowOff>
    </xdr:from>
    <xdr:to>
      <xdr:col>69</xdr:col>
      <xdr:colOff>92075</xdr:colOff>
      <xdr:row>61</xdr:row>
      <xdr:rowOff>31750</xdr:rowOff>
    </xdr:to>
    <xdr:cxnSp macro="">
      <xdr:nvCxnSpPr>
        <xdr:cNvPr id="260" name="直線コネクタ 259"/>
        <xdr:cNvCxnSpPr/>
      </xdr:nvCxnSpPr>
      <xdr:spPr>
        <a:xfrm>
          <a:off x="13004800" y="10330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61" name="フローチャート: 判断 260"/>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62" name="テキスト ボックス 261"/>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63" name="フローチャート: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70" name="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4" name="楕円 273"/>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5" name="テキスト ボックス 274"/>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152400</xdr:rowOff>
    </xdr:from>
    <xdr:to>
      <xdr:col>69</xdr:col>
      <xdr:colOff>142875</xdr:colOff>
      <xdr:row>61</xdr:row>
      <xdr:rowOff>82550</xdr:rowOff>
    </xdr:to>
    <xdr:sp macro="" textlink="">
      <xdr:nvSpPr>
        <xdr:cNvPr id="276" name="楕円 275"/>
        <xdr:cNvSpPr/>
      </xdr:nvSpPr>
      <xdr:spPr>
        <a:xfrm>
          <a:off x="13843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67327</xdr:rowOff>
    </xdr:from>
    <xdr:ext cx="762000" cy="259045"/>
    <xdr:sp macro="" textlink="">
      <xdr:nvSpPr>
        <xdr:cNvPr id="277" name="テキスト ボックス 276"/>
        <xdr:cNvSpPr txBox="1"/>
      </xdr:nvSpPr>
      <xdr:spPr>
        <a:xfrm>
          <a:off x="13512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78" name="楕円 277"/>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79" name="テキスト ボックス 278"/>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一部事務組合に対する負担金の増などにより、経常経費充当一般財源が前年度比＋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百万円となり、経常収支比率は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今一度、補助金本来の意義、必要性を再検討し、事業効果を明確に立証できない補助金を廃止するなど、内容の見直しを進めていく。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4" name="直線コネクタ 303"/>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5"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6" name="直線コネクタ 305"/>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7"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8" name="直線コネクタ 307"/>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17272</xdr:rowOff>
    </xdr:from>
    <xdr:to>
      <xdr:col>82</xdr:col>
      <xdr:colOff>107950</xdr:colOff>
      <xdr:row>36</xdr:row>
      <xdr:rowOff>76708</xdr:rowOff>
    </xdr:to>
    <xdr:cxnSp macro="">
      <xdr:nvCxnSpPr>
        <xdr:cNvPr id="309" name="直線コネクタ 308"/>
        <xdr:cNvCxnSpPr/>
      </xdr:nvCxnSpPr>
      <xdr:spPr>
        <a:xfrm>
          <a:off x="15671800" y="6189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17272</xdr:rowOff>
    </xdr:to>
    <xdr:cxnSp macro="">
      <xdr:nvCxnSpPr>
        <xdr:cNvPr id="312" name="直線コネクタ 311"/>
        <xdr:cNvCxnSpPr/>
      </xdr:nvCxnSpPr>
      <xdr:spPr>
        <a:xfrm>
          <a:off x="14782800" y="6184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3" name="フローチャート: 判断 312"/>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4" name="テキスト ボックス 313"/>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67564</xdr:rowOff>
    </xdr:from>
    <xdr:to>
      <xdr:col>73</xdr:col>
      <xdr:colOff>180975</xdr:colOff>
      <xdr:row>36</xdr:row>
      <xdr:rowOff>12700</xdr:rowOff>
    </xdr:to>
    <xdr:cxnSp macro="">
      <xdr:nvCxnSpPr>
        <xdr:cNvPr id="315" name="直線コネクタ 314"/>
        <xdr:cNvCxnSpPr/>
      </xdr:nvCxnSpPr>
      <xdr:spPr>
        <a:xfrm>
          <a:off x="13893800" y="5896864"/>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6" name="フローチャート: 判断 315"/>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7" name="テキスト ボックス 316"/>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67564</xdr:rowOff>
    </xdr:from>
    <xdr:to>
      <xdr:col>69</xdr:col>
      <xdr:colOff>92075</xdr:colOff>
      <xdr:row>34</xdr:row>
      <xdr:rowOff>90424</xdr:rowOff>
    </xdr:to>
    <xdr:cxnSp macro="">
      <xdr:nvCxnSpPr>
        <xdr:cNvPr id="318" name="直線コネクタ 317"/>
        <xdr:cNvCxnSpPr/>
      </xdr:nvCxnSpPr>
      <xdr:spPr>
        <a:xfrm flipV="1">
          <a:off x="13004800" y="58968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8" name="楕円 327"/>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9" name="補助費等該当値テキスト"/>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137922</xdr:rowOff>
    </xdr:from>
    <xdr:to>
      <xdr:col>78</xdr:col>
      <xdr:colOff>120650</xdr:colOff>
      <xdr:row>36</xdr:row>
      <xdr:rowOff>68072</xdr:rowOff>
    </xdr:to>
    <xdr:sp macro="" textlink="">
      <xdr:nvSpPr>
        <xdr:cNvPr id="330" name="楕円 329"/>
        <xdr:cNvSpPr/>
      </xdr:nvSpPr>
      <xdr:spPr>
        <a:xfrm>
          <a:off x="15621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78249</xdr:rowOff>
    </xdr:from>
    <xdr:ext cx="736600" cy="259045"/>
    <xdr:sp macro="" textlink="">
      <xdr:nvSpPr>
        <xdr:cNvPr id="331" name="テキスト ボックス 330"/>
        <xdr:cNvSpPr txBox="1"/>
      </xdr:nvSpPr>
      <xdr:spPr>
        <a:xfrm>
          <a:off x="15290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2" name="楕円 33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3" name="テキスト ボックス 33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xdr:rowOff>
    </xdr:from>
    <xdr:to>
      <xdr:col>69</xdr:col>
      <xdr:colOff>142875</xdr:colOff>
      <xdr:row>34</xdr:row>
      <xdr:rowOff>118364</xdr:rowOff>
    </xdr:to>
    <xdr:sp macro="" textlink="">
      <xdr:nvSpPr>
        <xdr:cNvPr id="334" name="楕円 333"/>
        <xdr:cNvSpPr/>
      </xdr:nvSpPr>
      <xdr:spPr>
        <a:xfrm>
          <a:off x="13843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128541</xdr:rowOff>
    </xdr:from>
    <xdr:ext cx="762000" cy="259045"/>
    <xdr:sp macro="" textlink="">
      <xdr:nvSpPr>
        <xdr:cNvPr id="335" name="テキスト ボックス 334"/>
        <xdr:cNvSpPr txBox="1"/>
      </xdr:nvSpPr>
      <xdr:spPr>
        <a:xfrm>
          <a:off x="13512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6" name="楕円 335"/>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7" name="テキスト ボックス 336"/>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過去の高金利地方債の償還が順次終了してきているため、経常経費充当一般財源は前年度比▲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百万円と減少しており、経常収支比率は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％改善した。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しかし、今後、公共施設等の更新に伴う借入により、公債費の増加見込まれるため、引き続き、地方債を活用した事業の峻別や繰上償還を実施することで、平準化に努めていく。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3" name="直線コネクタ 362"/>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4" name="公債費最小値テキスト"/>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5" name="直線コネクタ 364"/>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6" name="公債費最大値テキスト"/>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7" name="直線コネクタ 366"/>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90424</xdr:rowOff>
    </xdr:to>
    <xdr:cxnSp macro="">
      <xdr:nvCxnSpPr>
        <xdr:cNvPr id="368" name="直線コネクタ 367"/>
        <xdr:cNvCxnSpPr/>
      </xdr:nvCxnSpPr>
      <xdr:spPr>
        <a:xfrm flipV="1">
          <a:off x="3987800" y="134269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69" name="公債費平均値テキスト"/>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0" name="フローチャート: 判断 369"/>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62992</xdr:rowOff>
    </xdr:from>
    <xdr:to>
      <xdr:col>19</xdr:col>
      <xdr:colOff>187325</xdr:colOff>
      <xdr:row>78</xdr:row>
      <xdr:rowOff>90424</xdr:rowOff>
    </xdr:to>
    <xdr:cxnSp macro="">
      <xdr:nvCxnSpPr>
        <xdr:cNvPr id="371" name="直線コネクタ 370"/>
        <xdr:cNvCxnSpPr/>
      </xdr:nvCxnSpPr>
      <xdr:spPr>
        <a:xfrm>
          <a:off x="3098800" y="13436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2" name="フローチャート: 判断 371"/>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3" name="テキスト ボックス 372"/>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136144</xdr:rowOff>
    </xdr:to>
    <xdr:cxnSp macro="">
      <xdr:nvCxnSpPr>
        <xdr:cNvPr id="374" name="直線コネクタ 373"/>
        <xdr:cNvCxnSpPr/>
      </xdr:nvCxnSpPr>
      <xdr:spPr>
        <a:xfrm flipV="1">
          <a:off x="2209800" y="134360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5" name="フローチャート: 判断 374"/>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6" name="テキスト ボックス 375"/>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136144</xdr:rowOff>
    </xdr:from>
    <xdr:to>
      <xdr:col>11</xdr:col>
      <xdr:colOff>9525</xdr:colOff>
      <xdr:row>79</xdr:row>
      <xdr:rowOff>46989</xdr:rowOff>
    </xdr:to>
    <xdr:cxnSp macro="">
      <xdr:nvCxnSpPr>
        <xdr:cNvPr id="377" name="直線コネクタ 376"/>
        <xdr:cNvCxnSpPr/>
      </xdr:nvCxnSpPr>
      <xdr:spPr>
        <a:xfrm flipV="1">
          <a:off x="1320800" y="135092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32529</xdr:rowOff>
    </xdr:from>
    <xdr:ext cx="762000" cy="259045"/>
    <xdr:sp macro="" textlink="">
      <xdr:nvSpPr>
        <xdr:cNvPr id="379" name="テキスト ボックス 378"/>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0" name="フローチャート: 判断 379"/>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1" name="テキスト ボックス 380"/>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7" name="楕円 386"/>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8"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39624</xdr:rowOff>
    </xdr:from>
    <xdr:to>
      <xdr:col>20</xdr:col>
      <xdr:colOff>38100</xdr:colOff>
      <xdr:row>78</xdr:row>
      <xdr:rowOff>141224</xdr:rowOff>
    </xdr:to>
    <xdr:sp macro="" textlink="">
      <xdr:nvSpPr>
        <xdr:cNvPr id="389" name="楕円 388"/>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126001</xdr:rowOff>
    </xdr:from>
    <xdr:ext cx="736600" cy="259045"/>
    <xdr:sp macro="" textlink="">
      <xdr:nvSpPr>
        <xdr:cNvPr id="390" name="テキスト ボックス 389"/>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xdr:rowOff>
    </xdr:from>
    <xdr:to>
      <xdr:col>15</xdr:col>
      <xdr:colOff>149225</xdr:colOff>
      <xdr:row>78</xdr:row>
      <xdr:rowOff>113792</xdr:rowOff>
    </xdr:to>
    <xdr:sp macro="" textlink="">
      <xdr:nvSpPr>
        <xdr:cNvPr id="391" name="楕円 390"/>
        <xdr:cNvSpPr/>
      </xdr:nvSpPr>
      <xdr:spPr>
        <a:xfrm>
          <a:off x="3048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98569</xdr:rowOff>
    </xdr:from>
    <xdr:ext cx="762000" cy="259045"/>
    <xdr:sp macro="" textlink="">
      <xdr:nvSpPr>
        <xdr:cNvPr id="392" name="テキスト ボックス 391"/>
        <xdr:cNvSpPr txBox="1"/>
      </xdr:nvSpPr>
      <xdr:spPr>
        <a:xfrm>
          <a:off x="2717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85344</xdr:rowOff>
    </xdr:from>
    <xdr:to>
      <xdr:col>11</xdr:col>
      <xdr:colOff>60325</xdr:colOff>
      <xdr:row>79</xdr:row>
      <xdr:rowOff>15494</xdr:rowOff>
    </xdr:to>
    <xdr:sp macro="" textlink="">
      <xdr:nvSpPr>
        <xdr:cNvPr id="393" name="楕円 392"/>
        <xdr:cNvSpPr/>
      </xdr:nvSpPr>
      <xdr:spPr>
        <a:xfrm>
          <a:off x="2159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271</xdr:rowOff>
    </xdr:from>
    <xdr:ext cx="762000" cy="259045"/>
    <xdr:sp macro="" textlink="">
      <xdr:nvSpPr>
        <xdr:cNvPr id="394" name="テキスト ボックス 393"/>
        <xdr:cNvSpPr txBox="1"/>
      </xdr:nvSpPr>
      <xdr:spPr>
        <a:xfrm>
          <a:off x="1828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167639</xdr:rowOff>
    </xdr:from>
    <xdr:to>
      <xdr:col>6</xdr:col>
      <xdr:colOff>171450</xdr:colOff>
      <xdr:row>79</xdr:row>
      <xdr:rowOff>97789</xdr:rowOff>
    </xdr:to>
    <xdr:sp macro="" textlink="">
      <xdr:nvSpPr>
        <xdr:cNvPr id="395" name="楕円 394"/>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82566</xdr:rowOff>
    </xdr:from>
    <xdr:ext cx="762000" cy="259045"/>
    <xdr:sp macro="" textlink="">
      <xdr:nvSpPr>
        <xdr:cNvPr id="396" name="テキスト ボックス 395"/>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公債費以外の経費に係る経常収支比率は、前年度比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上昇したが、類似団体平均に比べて下回る結果となっている。しかし、財政力の低い当町にとって、この比率は、普通交付税や臨時財政対策債の増額によるところが大きく、国の動向によっては、大きく悪化することも考えられる。</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2" name="直線コネクタ 421"/>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3"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4" name="直線コネクタ 423"/>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5" name="公債費以外最大値テキスト"/>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6" name="直線コネクタ 425"/>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75</xdr:row>
      <xdr:rowOff>156718</xdr:rowOff>
    </xdr:to>
    <xdr:cxnSp macro="">
      <xdr:nvCxnSpPr>
        <xdr:cNvPr id="427" name="直線コネクタ 426"/>
        <xdr:cNvCxnSpPr/>
      </xdr:nvCxnSpPr>
      <xdr:spPr>
        <a:xfrm>
          <a:off x="15671800" y="129971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28" name="公債費以外平均値テキスト"/>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29" name="フローチャート: 判断 428"/>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14986</xdr:rowOff>
    </xdr:from>
    <xdr:to>
      <xdr:col>78</xdr:col>
      <xdr:colOff>69850</xdr:colOff>
      <xdr:row>75</xdr:row>
      <xdr:rowOff>138430</xdr:rowOff>
    </xdr:to>
    <xdr:cxnSp macro="">
      <xdr:nvCxnSpPr>
        <xdr:cNvPr id="430" name="直線コネクタ 429"/>
        <xdr:cNvCxnSpPr/>
      </xdr:nvCxnSpPr>
      <xdr:spPr>
        <a:xfrm>
          <a:off x="14782800" y="1287373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1" name="フローチャート: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76</xdr:row>
      <xdr:rowOff>40132</xdr:rowOff>
    </xdr:to>
    <xdr:cxnSp macro="">
      <xdr:nvCxnSpPr>
        <xdr:cNvPr id="433" name="直線コネクタ 432"/>
        <xdr:cNvCxnSpPr/>
      </xdr:nvCxnSpPr>
      <xdr:spPr>
        <a:xfrm flipV="1">
          <a:off x="13893800" y="1287373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5" name="テキスト ボックス 434"/>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76</xdr:row>
      <xdr:rowOff>58420</xdr:rowOff>
    </xdr:to>
    <xdr:cxnSp macro="">
      <xdr:nvCxnSpPr>
        <xdr:cNvPr id="436" name="直線コネクタ 435"/>
        <xdr:cNvCxnSpPr/>
      </xdr:nvCxnSpPr>
      <xdr:spPr>
        <a:xfrm flipV="1">
          <a:off x="13004800" y="130703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7" name="フローチャート: 判断 436"/>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8" name="テキスト ボックス 437"/>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40" name="テキスト ボックス 439"/>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6" name="楕円 445"/>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7"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87630</xdr:rowOff>
    </xdr:from>
    <xdr:to>
      <xdr:col>78</xdr:col>
      <xdr:colOff>120650</xdr:colOff>
      <xdr:row>76</xdr:row>
      <xdr:rowOff>17780</xdr:rowOff>
    </xdr:to>
    <xdr:sp macro="" textlink="">
      <xdr:nvSpPr>
        <xdr:cNvPr id="448" name="楕円 447"/>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49" name="テキスト ボックス 448"/>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135636</xdr:rowOff>
    </xdr:from>
    <xdr:to>
      <xdr:col>74</xdr:col>
      <xdr:colOff>31750</xdr:colOff>
      <xdr:row>75</xdr:row>
      <xdr:rowOff>65786</xdr:rowOff>
    </xdr:to>
    <xdr:sp macro="" textlink="">
      <xdr:nvSpPr>
        <xdr:cNvPr id="450" name="楕円 449"/>
        <xdr:cNvSpPr/>
      </xdr:nvSpPr>
      <xdr:spPr>
        <a:xfrm>
          <a:off x="14732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75963</xdr:rowOff>
    </xdr:from>
    <xdr:ext cx="762000" cy="259045"/>
    <xdr:sp macro="" textlink="">
      <xdr:nvSpPr>
        <xdr:cNvPr id="451" name="テキスト ボックス 450"/>
        <xdr:cNvSpPr txBox="1"/>
      </xdr:nvSpPr>
      <xdr:spPr>
        <a:xfrm>
          <a:off x="14401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160782</xdr:rowOff>
    </xdr:from>
    <xdr:to>
      <xdr:col>69</xdr:col>
      <xdr:colOff>142875</xdr:colOff>
      <xdr:row>76</xdr:row>
      <xdr:rowOff>90932</xdr:rowOff>
    </xdr:to>
    <xdr:sp macro="" textlink="">
      <xdr:nvSpPr>
        <xdr:cNvPr id="452" name="楕円 451"/>
        <xdr:cNvSpPr/>
      </xdr:nvSpPr>
      <xdr:spPr>
        <a:xfrm>
          <a:off x="13843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101109</xdr:rowOff>
    </xdr:from>
    <xdr:ext cx="762000" cy="259045"/>
    <xdr:sp macro="" textlink="">
      <xdr:nvSpPr>
        <xdr:cNvPr id="453" name="テキスト ボックス 452"/>
        <xdr:cNvSpPr txBox="1"/>
      </xdr:nvSpPr>
      <xdr:spPr>
        <a:xfrm>
          <a:off x="13512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54" name="楕円 453"/>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55" name="テキスト ボックス 454"/>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134582</xdr:rowOff>
    </xdr:from>
    <xdr:to>
      <xdr:col>29</xdr:col>
      <xdr:colOff>127000</xdr:colOff>
      <xdr:row>18</xdr:row>
      <xdr:rowOff>47733</xdr:rowOff>
    </xdr:to>
    <xdr:cxnSp macro="">
      <xdr:nvCxnSpPr>
        <xdr:cNvPr id="50" name="直線コネクタ 49"/>
        <xdr:cNvCxnSpPr/>
      </xdr:nvCxnSpPr>
      <xdr:spPr bwMode="auto">
        <a:xfrm flipV="1">
          <a:off x="5003800" y="3096857"/>
          <a:ext cx="647700" cy="84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47733</xdr:rowOff>
    </xdr:from>
    <xdr:to>
      <xdr:col>26</xdr:col>
      <xdr:colOff>50800</xdr:colOff>
      <xdr:row>18</xdr:row>
      <xdr:rowOff>101511</xdr:rowOff>
    </xdr:to>
    <xdr:cxnSp macro="">
      <xdr:nvCxnSpPr>
        <xdr:cNvPr id="53" name="直線コネクタ 52"/>
        <xdr:cNvCxnSpPr/>
      </xdr:nvCxnSpPr>
      <xdr:spPr bwMode="auto">
        <a:xfrm flipV="1">
          <a:off x="4305300" y="3181458"/>
          <a:ext cx="698500" cy="53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101511</xdr:rowOff>
    </xdr:from>
    <xdr:to>
      <xdr:col>22</xdr:col>
      <xdr:colOff>114300</xdr:colOff>
      <xdr:row>18</xdr:row>
      <xdr:rowOff>114808</xdr:rowOff>
    </xdr:to>
    <xdr:cxnSp macro="">
      <xdr:nvCxnSpPr>
        <xdr:cNvPr id="56" name="直線コネクタ 55"/>
        <xdr:cNvCxnSpPr/>
      </xdr:nvCxnSpPr>
      <xdr:spPr bwMode="auto">
        <a:xfrm flipV="1">
          <a:off x="3606800" y="3235236"/>
          <a:ext cx="698500" cy="13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114808</xdr:rowOff>
    </xdr:from>
    <xdr:to>
      <xdr:col>18</xdr:col>
      <xdr:colOff>177800</xdr:colOff>
      <xdr:row>18</xdr:row>
      <xdr:rowOff>162719</xdr:rowOff>
    </xdr:to>
    <xdr:cxnSp macro="">
      <xdr:nvCxnSpPr>
        <xdr:cNvPr id="59" name="直線コネクタ 58"/>
        <xdr:cNvCxnSpPr/>
      </xdr:nvCxnSpPr>
      <xdr:spPr bwMode="auto">
        <a:xfrm flipV="1">
          <a:off x="2908300" y="3248533"/>
          <a:ext cx="698500" cy="47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156077</xdr:rowOff>
    </xdr:from>
    <xdr:to>
      <xdr:col>19</xdr:col>
      <xdr:colOff>38100</xdr:colOff>
      <xdr:row>19</xdr:row>
      <xdr:rowOff>86227</xdr:rowOff>
    </xdr:to>
    <xdr:sp macro="" textlink="">
      <xdr:nvSpPr>
        <xdr:cNvPr id="60" name="フローチャート: 判断 59"/>
        <xdr:cNvSpPr/>
      </xdr:nvSpPr>
      <xdr:spPr bwMode="auto">
        <a:xfrm>
          <a:off x="3556000" y="32898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71004</xdr:rowOff>
    </xdr:from>
    <xdr:ext cx="762000" cy="259045"/>
    <xdr:sp macro="" textlink="">
      <xdr:nvSpPr>
        <xdr:cNvPr id="61" name="テキスト ボックス 60"/>
        <xdr:cNvSpPr txBox="1"/>
      </xdr:nvSpPr>
      <xdr:spPr>
        <a:xfrm>
          <a:off x="3225800" y="337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3601</xdr:rowOff>
    </xdr:from>
    <xdr:to>
      <xdr:col>15</xdr:col>
      <xdr:colOff>101600</xdr:colOff>
      <xdr:row>19</xdr:row>
      <xdr:rowOff>105201</xdr:rowOff>
    </xdr:to>
    <xdr:sp macro="" textlink="">
      <xdr:nvSpPr>
        <xdr:cNvPr id="62" name="フローチャート: 判断 61"/>
        <xdr:cNvSpPr/>
      </xdr:nvSpPr>
      <xdr:spPr bwMode="auto">
        <a:xfrm>
          <a:off x="2857500" y="3308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89978</xdr:rowOff>
    </xdr:from>
    <xdr:ext cx="762000" cy="259045"/>
    <xdr:sp macro="" textlink="">
      <xdr:nvSpPr>
        <xdr:cNvPr id="63" name="テキスト ボックス 62"/>
        <xdr:cNvSpPr txBox="1"/>
      </xdr:nvSpPr>
      <xdr:spPr>
        <a:xfrm>
          <a:off x="2527300" y="339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83782</xdr:rowOff>
    </xdr:from>
    <xdr:to>
      <xdr:col>29</xdr:col>
      <xdr:colOff>177800</xdr:colOff>
      <xdr:row>18</xdr:row>
      <xdr:rowOff>13932</xdr:rowOff>
    </xdr:to>
    <xdr:sp macro="" textlink="">
      <xdr:nvSpPr>
        <xdr:cNvPr id="69" name="楕円 68"/>
        <xdr:cNvSpPr/>
      </xdr:nvSpPr>
      <xdr:spPr bwMode="auto">
        <a:xfrm>
          <a:off x="5600700" y="3046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55859</xdr:rowOff>
    </xdr:from>
    <xdr:ext cx="762000" cy="259045"/>
    <xdr:sp macro="" textlink="">
      <xdr:nvSpPr>
        <xdr:cNvPr id="70" name="人口1人当たり決算額の推移該当値テキスト130"/>
        <xdr:cNvSpPr txBox="1"/>
      </xdr:nvSpPr>
      <xdr:spPr>
        <a:xfrm>
          <a:off x="5740400" y="301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168383</xdr:rowOff>
    </xdr:from>
    <xdr:to>
      <xdr:col>26</xdr:col>
      <xdr:colOff>101600</xdr:colOff>
      <xdr:row>18</xdr:row>
      <xdr:rowOff>98533</xdr:rowOff>
    </xdr:to>
    <xdr:sp macro="" textlink="">
      <xdr:nvSpPr>
        <xdr:cNvPr id="71" name="楕円 70"/>
        <xdr:cNvSpPr/>
      </xdr:nvSpPr>
      <xdr:spPr bwMode="auto">
        <a:xfrm>
          <a:off x="4953000" y="3130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83310</xdr:rowOff>
    </xdr:from>
    <xdr:ext cx="736600" cy="259045"/>
    <xdr:sp macro="" textlink="">
      <xdr:nvSpPr>
        <xdr:cNvPr id="72" name="テキスト ボックス 71"/>
        <xdr:cNvSpPr txBox="1"/>
      </xdr:nvSpPr>
      <xdr:spPr>
        <a:xfrm>
          <a:off x="4622800" y="321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50711</xdr:rowOff>
    </xdr:from>
    <xdr:to>
      <xdr:col>22</xdr:col>
      <xdr:colOff>165100</xdr:colOff>
      <xdr:row>18</xdr:row>
      <xdr:rowOff>152311</xdr:rowOff>
    </xdr:to>
    <xdr:sp macro="" textlink="">
      <xdr:nvSpPr>
        <xdr:cNvPr id="73" name="楕円 72"/>
        <xdr:cNvSpPr/>
      </xdr:nvSpPr>
      <xdr:spPr bwMode="auto">
        <a:xfrm>
          <a:off x="4254500" y="3184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137088</xdr:rowOff>
    </xdr:from>
    <xdr:ext cx="762000" cy="259045"/>
    <xdr:sp macro="" textlink="">
      <xdr:nvSpPr>
        <xdr:cNvPr id="74" name="テキスト ボックス 73"/>
        <xdr:cNvSpPr txBox="1"/>
      </xdr:nvSpPr>
      <xdr:spPr>
        <a:xfrm>
          <a:off x="3924300" y="327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64008</xdr:rowOff>
    </xdr:from>
    <xdr:to>
      <xdr:col>19</xdr:col>
      <xdr:colOff>38100</xdr:colOff>
      <xdr:row>18</xdr:row>
      <xdr:rowOff>165608</xdr:rowOff>
    </xdr:to>
    <xdr:sp macro="" textlink="">
      <xdr:nvSpPr>
        <xdr:cNvPr id="75" name="楕円 74"/>
        <xdr:cNvSpPr/>
      </xdr:nvSpPr>
      <xdr:spPr bwMode="auto">
        <a:xfrm>
          <a:off x="3556000" y="319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4335</xdr:rowOff>
    </xdr:from>
    <xdr:ext cx="762000" cy="259045"/>
    <xdr:sp macro="" textlink="">
      <xdr:nvSpPr>
        <xdr:cNvPr id="76" name="テキスト ボックス 75"/>
        <xdr:cNvSpPr txBox="1"/>
      </xdr:nvSpPr>
      <xdr:spPr>
        <a:xfrm>
          <a:off x="3225800" y="296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111919</xdr:rowOff>
    </xdr:from>
    <xdr:to>
      <xdr:col>15</xdr:col>
      <xdr:colOff>101600</xdr:colOff>
      <xdr:row>19</xdr:row>
      <xdr:rowOff>42069</xdr:rowOff>
    </xdr:to>
    <xdr:sp macro="" textlink="">
      <xdr:nvSpPr>
        <xdr:cNvPr id="77" name="楕円 76"/>
        <xdr:cNvSpPr/>
      </xdr:nvSpPr>
      <xdr:spPr bwMode="auto">
        <a:xfrm>
          <a:off x="2857500" y="3245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52246</xdr:rowOff>
    </xdr:from>
    <xdr:ext cx="762000" cy="259045"/>
    <xdr:sp macro="" textlink="">
      <xdr:nvSpPr>
        <xdr:cNvPr id="78" name="テキスト ボックス 77"/>
        <xdr:cNvSpPr txBox="1"/>
      </xdr:nvSpPr>
      <xdr:spPr>
        <a:xfrm>
          <a:off x="2527300" y="301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322126</xdr:rowOff>
    </xdr:from>
    <xdr:to>
      <xdr:col>29</xdr:col>
      <xdr:colOff>127000</xdr:colOff>
      <xdr:row>35</xdr:row>
      <xdr:rowOff>16717</xdr:rowOff>
    </xdr:to>
    <xdr:cxnSp macro="">
      <xdr:nvCxnSpPr>
        <xdr:cNvPr id="114" name="直線コネクタ 113"/>
        <xdr:cNvCxnSpPr/>
      </xdr:nvCxnSpPr>
      <xdr:spPr bwMode="auto">
        <a:xfrm flipV="1">
          <a:off x="5003800" y="6589576"/>
          <a:ext cx="6477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4764</xdr:rowOff>
    </xdr:from>
    <xdr:to>
      <xdr:col>26</xdr:col>
      <xdr:colOff>50800</xdr:colOff>
      <xdr:row>35</xdr:row>
      <xdr:rowOff>16717</xdr:rowOff>
    </xdr:to>
    <xdr:cxnSp macro="">
      <xdr:nvCxnSpPr>
        <xdr:cNvPr id="117" name="直線コネクタ 116"/>
        <xdr:cNvCxnSpPr/>
      </xdr:nvCxnSpPr>
      <xdr:spPr bwMode="auto">
        <a:xfrm>
          <a:off x="4305300" y="6615114"/>
          <a:ext cx="698500" cy="11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4764</xdr:rowOff>
    </xdr:from>
    <xdr:to>
      <xdr:col>22</xdr:col>
      <xdr:colOff>114300</xdr:colOff>
      <xdr:row>35</xdr:row>
      <xdr:rowOff>114395</xdr:rowOff>
    </xdr:to>
    <xdr:cxnSp macro="">
      <xdr:nvCxnSpPr>
        <xdr:cNvPr id="120" name="直線コネクタ 119"/>
        <xdr:cNvCxnSpPr/>
      </xdr:nvCxnSpPr>
      <xdr:spPr bwMode="auto">
        <a:xfrm flipV="1">
          <a:off x="3606800" y="6615114"/>
          <a:ext cx="698500" cy="109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114395</xdr:rowOff>
    </xdr:from>
    <xdr:to>
      <xdr:col>18</xdr:col>
      <xdr:colOff>177800</xdr:colOff>
      <xdr:row>35</xdr:row>
      <xdr:rowOff>139312</xdr:rowOff>
    </xdr:to>
    <xdr:cxnSp macro="">
      <xdr:nvCxnSpPr>
        <xdr:cNvPr id="123" name="直線コネクタ 122"/>
        <xdr:cNvCxnSpPr/>
      </xdr:nvCxnSpPr>
      <xdr:spPr bwMode="auto">
        <a:xfrm flipV="1">
          <a:off x="2908300" y="6724745"/>
          <a:ext cx="698500" cy="24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20291</xdr:rowOff>
    </xdr:from>
    <xdr:to>
      <xdr:col>19</xdr:col>
      <xdr:colOff>38100</xdr:colOff>
      <xdr:row>37</xdr:row>
      <xdr:rowOff>121891</xdr:rowOff>
    </xdr:to>
    <xdr:sp macro="" textlink="">
      <xdr:nvSpPr>
        <xdr:cNvPr id="124" name="フローチャート: 判断 123"/>
        <xdr:cNvSpPr/>
      </xdr:nvSpPr>
      <xdr:spPr bwMode="auto">
        <a:xfrm>
          <a:off x="3556000" y="7144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106668</xdr:rowOff>
    </xdr:from>
    <xdr:ext cx="762000" cy="259045"/>
    <xdr:sp macro="" textlink="">
      <xdr:nvSpPr>
        <xdr:cNvPr id="125" name="テキスト ボックス 124"/>
        <xdr:cNvSpPr txBox="1"/>
      </xdr:nvSpPr>
      <xdr:spPr>
        <a:xfrm>
          <a:off x="3225800" y="72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18168</xdr:rowOff>
    </xdr:from>
    <xdr:to>
      <xdr:col>15</xdr:col>
      <xdr:colOff>101600</xdr:colOff>
      <xdr:row>37</xdr:row>
      <xdr:rowOff>119768</xdr:rowOff>
    </xdr:to>
    <xdr:sp macro="" textlink="">
      <xdr:nvSpPr>
        <xdr:cNvPr id="126" name="フローチャート: 判断 125"/>
        <xdr:cNvSpPr/>
      </xdr:nvSpPr>
      <xdr:spPr bwMode="auto">
        <a:xfrm>
          <a:off x="2857500" y="7142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104545</xdr:rowOff>
    </xdr:from>
    <xdr:ext cx="762000" cy="259045"/>
    <xdr:sp macro="" textlink="">
      <xdr:nvSpPr>
        <xdr:cNvPr id="127" name="テキスト ボックス 126"/>
        <xdr:cNvSpPr txBox="1"/>
      </xdr:nvSpPr>
      <xdr:spPr>
        <a:xfrm>
          <a:off x="2527300" y="72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271326</xdr:rowOff>
    </xdr:from>
    <xdr:to>
      <xdr:col>29</xdr:col>
      <xdr:colOff>177800</xdr:colOff>
      <xdr:row>35</xdr:row>
      <xdr:rowOff>30026</xdr:rowOff>
    </xdr:to>
    <xdr:sp macro="" textlink="">
      <xdr:nvSpPr>
        <xdr:cNvPr id="133" name="楕円 132"/>
        <xdr:cNvSpPr/>
      </xdr:nvSpPr>
      <xdr:spPr bwMode="auto">
        <a:xfrm>
          <a:off x="5600700" y="6538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116403</xdr:rowOff>
    </xdr:from>
    <xdr:ext cx="762000" cy="259045"/>
    <xdr:sp macro="" textlink="">
      <xdr:nvSpPr>
        <xdr:cNvPr id="134" name="人口1人当たり決算額の推移該当値テキスト445"/>
        <xdr:cNvSpPr txBox="1"/>
      </xdr:nvSpPr>
      <xdr:spPr>
        <a:xfrm>
          <a:off x="5740400" y="638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308817</xdr:rowOff>
    </xdr:from>
    <xdr:to>
      <xdr:col>26</xdr:col>
      <xdr:colOff>101600</xdr:colOff>
      <xdr:row>35</xdr:row>
      <xdr:rowOff>67517</xdr:rowOff>
    </xdr:to>
    <xdr:sp macro="" textlink="">
      <xdr:nvSpPr>
        <xdr:cNvPr id="135" name="楕円 134"/>
        <xdr:cNvSpPr/>
      </xdr:nvSpPr>
      <xdr:spPr bwMode="auto">
        <a:xfrm>
          <a:off x="4953000" y="6576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77694</xdr:rowOff>
    </xdr:from>
    <xdr:ext cx="736600" cy="259045"/>
    <xdr:sp macro="" textlink="">
      <xdr:nvSpPr>
        <xdr:cNvPr id="136" name="テキスト ボックス 135"/>
        <xdr:cNvSpPr txBox="1"/>
      </xdr:nvSpPr>
      <xdr:spPr>
        <a:xfrm>
          <a:off x="4622800" y="634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296864</xdr:rowOff>
    </xdr:from>
    <xdr:to>
      <xdr:col>22</xdr:col>
      <xdr:colOff>165100</xdr:colOff>
      <xdr:row>35</xdr:row>
      <xdr:rowOff>55564</xdr:rowOff>
    </xdr:to>
    <xdr:sp macro="" textlink="">
      <xdr:nvSpPr>
        <xdr:cNvPr id="137" name="楕円 136"/>
        <xdr:cNvSpPr/>
      </xdr:nvSpPr>
      <xdr:spPr bwMode="auto">
        <a:xfrm>
          <a:off x="4254500" y="656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65741</xdr:rowOff>
    </xdr:from>
    <xdr:ext cx="762000" cy="259045"/>
    <xdr:sp macro="" textlink="">
      <xdr:nvSpPr>
        <xdr:cNvPr id="138" name="テキスト ボックス 137"/>
        <xdr:cNvSpPr txBox="1"/>
      </xdr:nvSpPr>
      <xdr:spPr>
        <a:xfrm>
          <a:off x="3924300" y="633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63595</xdr:rowOff>
    </xdr:from>
    <xdr:to>
      <xdr:col>19</xdr:col>
      <xdr:colOff>38100</xdr:colOff>
      <xdr:row>35</xdr:row>
      <xdr:rowOff>165195</xdr:rowOff>
    </xdr:to>
    <xdr:sp macro="" textlink="">
      <xdr:nvSpPr>
        <xdr:cNvPr id="139" name="楕円 138"/>
        <xdr:cNvSpPr/>
      </xdr:nvSpPr>
      <xdr:spPr bwMode="auto">
        <a:xfrm>
          <a:off x="3556000" y="66739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175372</xdr:rowOff>
    </xdr:from>
    <xdr:ext cx="762000" cy="259045"/>
    <xdr:sp macro="" textlink="">
      <xdr:nvSpPr>
        <xdr:cNvPr id="140" name="テキスト ボックス 139"/>
        <xdr:cNvSpPr txBox="1"/>
      </xdr:nvSpPr>
      <xdr:spPr>
        <a:xfrm>
          <a:off x="3225800" y="64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88512</xdr:rowOff>
    </xdr:from>
    <xdr:to>
      <xdr:col>15</xdr:col>
      <xdr:colOff>101600</xdr:colOff>
      <xdr:row>35</xdr:row>
      <xdr:rowOff>190112</xdr:rowOff>
    </xdr:to>
    <xdr:sp macro="" textlink="">
      <xdr:nvSpPr>
        <xdr:cNvPr id="141" name="楕円 140"/>
        <xdr:cNvSpPr/>
      </xdr:nvSpPr>
      <xdr:spPr bwMode="auto">
        <a:xfrm>
          <a:off x="2857500" y="6698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200289</xdr:rowOff>
    </xdr:from>
    <xdr:ext cx="762000" cy="259045"/>
    <xdr:sp macro="" textlink="">
      <xdr:nvSpPr>
        <xdr:cNvPr id="142" name="テキスト ボックス 141"/>
        <xdr:cNvSpPr txBox="1"/>
      </xdr:nvSpPr>
      <xdr:spPr>
        <a:xfrm>
          <a:off x="2527300" y="64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31964</xdr:rowOff>
    </xdr:from>
    <xdr:to>
      <xdr:col>24</xdr:col>
      <xdr:colOff>63500</xdr:colOff>
      <xdr:row>35</xdr:row>
      <xdr:rowOff>94012</xdr:rowOff>
    </xdr:to>
    <xdr:cxnSp macro="">
      <xdr:nvCxnSpPr>
        <xdr:cNvPr id="63" name="直線コネクタ 62"/>
        <xdr:cNvCxnSpPr/>
      </xdr:nvCxnSpPr>
      <xdr:spPr>
        <a:xfrm flipV="1">
          <a:off x="3797300" y="6032714"/>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94012</xdr:rowOff>
    </xdr:from>
    <xdr:to>
      <xdr:col>19</xdr:col>
      <xdr:colOff>177800</xdr:colOff>
      <xdr:row>35</xdr:row>
      <xdr:rowOff>127993</xdr:rowOff>
    </xdr:to>
    <xdr:cxnSp macro="">
      <xdr:nvCxnSpPr>
        <xdr:cNvPr id="66" name="直線コネクタ 65"/>
        <xdr:cNvCxnSpPr/>
      </xdr:nvCxnSpPr>
      <xdr:spPr>
        <a:xfrm flipV="1">
          <a:off x="2908300" y="6094762"/>
          <a:ext cx="889000" cy="3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127993</xdr:rowOff>
    </xdr:from>
    <xdr:to>
      <xdr:col>15</xdr:col>
      <xdr:colOff>50800</xdr:colOff>
      <xdr:row>35</xdr:row>
      <xdr:rowOff>137071</xdr:rowOff>
    </xdr:to>
    <xdr:cxnSp macro="">
      <xdr:nvCxnSpPr>
        <xdr:cNvPr id="69" name="直線コネクタ 68"/>
        <xdr:cNvCxnSpPr/>
      </xdr:nvCxnSpPr>
      <xdr:spPr>
        <a:xfrm flipV="1">
          <a:off x="2019300" y="6128743"/>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137071</xdr:rowOff>
    </xdr:from>
    <xdr:to>
      <xdr:col>10</xdr:col>
      <xdr:colOff>114300</xdr:colOff>
      <xdr:row>36</xdr:row>
      <xdr:rowOff>82926</xdr:rowOff>
    </xdr:to>
    <xdr:cxnSp macro="">
      <xdr:nvCxnSpPr>
        <xdr:cNvPr id="72" name="直線コネクタ 71"/>
        <xdr:cNvCxnSpPr/>
      </xdr:nvCxnSpPr>
      <xdr:spPr>
        <a:xfrm flipV="1">
          <a:off x="1130300" y="6137821"/>
          <a:ext cx="889000" cy="11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152614</xdr:rowOff>
    </xdr:from>
    <xdr:to>
      <xdr:col>24</xdr:col>
      <xdr:colOff>114300</xdr:colOff>
      <xdr:row>35</xdr:row>
      <xdr:rowOff>82764</xdr:rowOff>
    </xdr:to>
    <xdr:sp macro="" textlink="">
      <xdr:nvSpPr>
        <xdr:cNvPr id="82" name="楕円 81"/>
        <xdr:cNvSpPr/>
      </xdr:nvSpPr>
      <xdr:spPr>
        <a:xfrm>
          <a:off x="4584700" y="59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4041</xdr:rowOff>
    </xdr:from>
    <xdr:ext cx="534377" cy="259045"/>
    <xdr:sp macro="" textlink="">
      <xdr:nvSpPr>
        <xdr:cNvPr id="83" name="人件費該当値テキスト"/>
        <xdr:cNvSpPr txBox="1"/>
      </xdr:nvSpPr>
      <xdr:spPr>
        <a:xfrm>
          <a:off x="4686300" y="583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43212</xdr:rowOff>
    </xdr:from>
    <xdr:to>
      <xdr:col>20</xdr:col>
      <xdr:colOff>38100</xdr:colOff>
      <xdr:row>35</xdr:row>
      <xdr:rowOff>144812</xdr:rowOff>
    </xdr:to>
    <xdr:sp macro="" textlink="">
      <xdr:nvSpPr>
        <xdr:cNvPr id="84" name="楕円 83"/>
        <xdr:cNvSpPr/>
      </xdr:nvSpPr>
      <xdr:spPr>
        <a:xfrm>
          <a:off x="3746500" y="604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161339</xdr:rowOff>
    </xdr:from>
    <xdr:ext cx="534377" cy="259045"/>
    <xdr:sp macro="" textlink="">
      <xdr:nvSpPr>
        <xdr:cNvPr id="85" name="テキスト ボックス 84"/>
        <xdr:cNvSpPr txBox="1"/>
      </xdr:nvSpPr>
      <xdr:spPr>
        <a:xfrm>
          <a:off x="3530111" y="581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77193</xdr:rowOff>
    </xdr:from>
    <xdr:to>
      <xdr:col>15</xdr:col>
      <xdr:colOff>101600</xdr:colOff>
      <xdr:row>36</xdr:row>
      <xdr:rowOff>7343</xdr:rowOff>
    </xdr:to>
    <xdr:sp macro="" textlink="">
      <xdr:nvSpPr>
        <xdr:cNvPr id="86" name="楕円 85"/>
        <xdr:cNvSpPr/>
      </xdr:nvSpPr>
      <xdr:spPr>
        <a:xfrm>
          <a:off x="2857500" y="60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23870</xdr:rowOff>
    </xdr:from>
    <xdr:ext cx="534377" cy="259045"/>
    <xdr:sp macro="" textlink="">
      <xdr:nvSpPr>
        <xdr:cNvPr id="87" name="テキスト ボックス 86"/>
        <xdr:cNvSpPr txBox="1"/>
      </xdr:nvSpPr>
      <xdr:spPr>
        <a:xfrm>
          <a:off x="2641111" y="58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86271</xdr:rowOff>
    </xdr:from>
    <xdr:to>
      <xdr:col>10</xdr:col>
      <xdr:colOff>165100</xdr:colOff>
      <xdr:row>36</xdr:row>
      <xdr:rowOff>16421</xdr:rowOff>
    </xdr:to>
    <xdr:sp macro="" textlink="">
      <xdr:nvSpPr>
        <xdr:cNvPr id="88" name="楕円 87"/>
        <xdr:cNvSpPr/>
      </xdr:nvSpPr>
      <xdr:spPr>
        <a:xfrm>
          <a:off x="1968500" y="6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32948</xdr:rowOff>
    </xdr:from>
    <xdr:ext cx="534377" cy="259045"/>
    <xdr:sp macro="" textlink="">
      <xdr:nvSpPr>
        <xdr:cNvPr id="89" name="テキスト ボックス 88"/>
        <xdr:cNvSpPr txBox="1"/>
      </xdr:nvSpPr>
      <xdr:spPr>
        <a:xfrm>
          <a:off x="1752111" y="586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32126</xdr:rowOff>
    </xdr:from>
    <xdr:to>
      <xdr:col>6</xdr:col>
      <xdr:colOff>38100</xdr:colOff>
      <xdr:row>36</xdr:row>
      <xdr:rowOff>133726</xdr:rowOff>
    </xdr:to>
    <xdr:sp macro="" textlink="">
      <xdr:nvSpPr>
        <xdr:cNvPr id="90" name="楕円 89"/>
        <xdr:cNvSpPr/>
      </xdr:nvSpPr>
      <xdr:spPr>
        <a:xfrm>
          <a:off x="1079500" y="620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150253</xdr:rowOff>
    </xdr:from>
    <xdr:ext cx="534377" cy="259045"/>
    <xdr:sp macro="" textlink="">
      <xdr:nvSpPr>
        <xdr:cNvPr id="91" name="テキスト ボックス 90"/>
        <xdr:cNvSpPr txBox="1"/>
      </xdr:nvSpPr>
      <xdr:spPr>
        <a:xfrm>
          <a:off x="863111" y="597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126423</xdr:rowOff>
    </xdr:from>
    <xdr:to>
      <xdr:col>24</xdr:col>
      <xdr:colOff>63500</xdr:colOff>
      <xdr:row>57</xdr:row>
      <xdr:rowOff>135365</xdr:rowOff>
    </xdr:to>
    <xdr:cxnSp macro="">
      <xdr:nvCxnSpPr>
        <xdr:cNvPr id="119" name="直線コネクタ 118"/>
        <xdr:cNvCxnSpPr/>
      </xdr:nvCxnSpPr>
      <xdr:spPr>
        <a:xfrm>
          <a:off x="3797300" y="9899073"/>
          <a:ext cx="838200" cy="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126423</xdr:rowOff>
    </xdr:from>
    <xdr:to>
      <xdr:col>19</xdr:col>
      <xdr:colOff>177800</xdr:colOff>
      <xdr:row>57</xdr:row>
      <xdr:rowOff>156827</xdr:rowOff>
    </xdr:to>
    <xdr:cxnSp macro="">
      <xdr:nvCxnSpPr>
        <xdr:cNvPr id="122" name="直線コネクタ 121"/>
        <xdr:cNvCxnSpPr/>
      </xdr:nvCxnSpPr>
      <xdr:spPr>
        <a:xfrm flipV="1">
          <a:off x="2908300" y="9899073"/>
          <a:ext cx="889000" cy="3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156827</xdr:rowOff>
    </xdr:from>
    <xdr:to>
      <xdr:col>15</xdr:col>
      <xdr:colOff>50800</xdr:colOff>
      <xdr:row>58</xdr:row>
      <xdr:rowOff>20965</xdr:rowOff>
    </xdr:to>
    <xdr:cxnSp macro="">
      <xdr:nvCxnSpPr>
        <xdr:cNvPr id="125" name="直線コネクタ 124"/>
        <xdr:cNvCxnSpPr/>
      </xdr:nvCxnSpPr>
      <xdr:spPr>
        <a:xfrm flipV="1">
          <a:off x="2019300" y="9929477"/>
          <a:ext cx="889000" cy="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20965</xdr:rowOff>
    </xdr:from>
    <xdr:to>
      <xdr:col>10</xdr:col>
      <xdr:colOff>114300</xdr:colOff>
      <xdr:row>58</xdr:row>
      <xdr:rowOff>26296</xdr:rowOff>
    </xdr:to>
    <xdr:cxnSp macro="">
      <xdr:nvCxnSpPr>
        <xdr:cNvPr id="128" name="直線コネクタ 127"/>
        <xdr:cNvCxnSpPr/>
      </xdr:nvCxnSpPr>
      <xdr:spPr>
        <a:xfrm flipV="1">
          <a:off x="1130300" y="9965065"/>
          <a:ext cx="889000" cy="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137254</xdr:rowOff>
    </xdr:from>
    <xdr:to>
      <xdr:col>10</xdr:col>
      <xdr:colOff>165100</xdr:colOff>
      <xdr:row>58</xdr:row>
      <xdr:rowOff>67404</xdr:rowOff>
    </xdr:to>
    <xdr:sp macro="" textlink="">
      <xdr:nvSpPr>
        <xdr:cNvPr id="129" name="フローチャート: 判断 128"/>
        <xdr:cNvSpPr/>
      </xdr:nvSpPr>
      <xdr:spPr>
        <a:xfrm>
          <a:off x="1968500" y="990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83931</xdr:rowOff>
    </xdr:from>
    <xdr:ext cx="534377" cy="259045"/>
    <xdr:sp macro="" textlink="">
      <xdr:nvSpPr>
        <xdr:cNvPr id="130" name="テキスト ボックス 129"/>
        <xdr:cNvSpPr txBox="1"/>
      </xdr:nvSpPr>
      <xdr:spPr>
        <a:xfrm>
          <a:off x="1752111" y="96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159784</xdr:rowOff>
    </xdr:from>
    <xdr:to>
      <xdr:col>6</xdr:col>
      <xdr:colOff>38100</xdr:colOff>
      <xdr:row>58</xdr:row>
      <xdr:rowOff>89934</xdr:rowOff>
    </xdr:to>
    <xdr:sp macro="" textlink="">
      <xdr:nvSpPr>
        <xdr:cNvPr id="131" name="フローチャート: 判断 130"/>
        <xdr:cNvSpPr/>
      </xdr:nvSpPr>
      <xdr:spPr>
        <a:xfrm>
          <a:off x="1079500" y="993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81061</xdr:rowOff>
    </xdr:from>
    <xdr:ext cx="534377" cy="259045"/>
    <xdr:sp macro="" textlink="">
      <xdr:nvSpPr>
        <xdr:cNvPr id="132" name="テキスト ボックス 131"/>
        <xdr:cNvSpPr txBox="1"/>
      </xdr:nvSpPr>
      <xdr:spPr>
        <a:xfrm>
          <a:off x="863111" y="1002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84565</xdr:rowOff>
    </xdr:from>
    <xdr:to>
      <xdr:col>24</xdr:col>
      <xdr:colOff>114300</xdr:colOff>
      <xdr:row>58</xdr:row>
      <xdr:rowOff>14715</xdr:rowOff>
    </xdr:to>
    <xdr:sp macro="" textlink="">
      <xdr:nvSpPr>
        <xdr:cNvPr id="138" name="楕円 137"/>
        <xdr:cNvSpPr/>
      </xdr:nvSpPr>
      <xdr:spPr>
        <a:xfrm>
          <a:off x="4584700" y="98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62992</xdr:rowOff>
    </xdr:from>
    <xdr:ext cx="534377" cy="259045"/>
    <xdr:sp macro="" textlink="">
      <xdr:nvSpPr>
        <xdr:cNvPr id="139" name="物件費該当値テキスト"/>
        <xdr:cNvSpPr txBox="1"/>
      </xdr:nvSpPr>
      <xdr:spPr>
        <a:xfrm>
          <a:off x="4686300" y="9835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75623</xdr:rowOff>
    </xdr:from>
    <xdr:to>
      <xdr:col>20</xdr:col>
      <xdr:colOff>38100</xdr:colOff>
      <xdr:row>58</xdr:row>
      <xdr:rowOff>5773</xdr:rowOff>
    </xdr:to>
    <xdr:sp macro="" textlink="">
      <xdr:nvSpPr>
        <xdr:cNvPr id="140" name="楕円 139"/>
        <xdr:cNvSpPr/>
      </xdr:nvSpPr>
      <xdr:spPr>
        <a:xfrm>
          <a:off x="3746500" y="984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168350</xdr:rowOff>
    </xdr:from>
    <xdr:ext cx="534377" cy="259045"/>
    <xdr:sp macro="" textlink="">
      <xdr:nvSpPr>
        <xdr:cNvPr id="141" name="テキスト ボックス 140"/>
        <xdr:cNvSpPr txBox="1"/>
      </xdr:nvSpPr>
      <xdr:spPr>
        <a:xfrm>
          <a:off x="3530111" y="994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106027</xdr:rowOff>
    </xdr:from>
    <xdr:to>
      <xdr:col>15</xdr:col>
      <xdr:colOff>101600</xdr:colOff>
      <xdr:row>58</xdr:row>
      <xdr:rowOff>36177</xdr:rowOff>
    </xdr:to>
    <xdr:sp macro="" textlink="">
      <xdr:nvSpPr>
        <xdr:cNvPr id="142" name="楕円 141"/>
        <xdr:cNvSpPr/>
      </xdr:nvSpPr>
      <xdr:spPr>
        <a:xfrm>
          <a:off x="2857500" y="98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27304</xdr:rowOff>
    </xdr:from>
    <xdr:ext cx="534377" cy="259045"/>
    <xdr:sp macro="" textlink="">
      <xdr:nvSpPr>
        <xdr:cNvPr id="143" name="テキスト ボックス 142"/>
        <xdr:cNvSpPr txBox="1"/>
      </xdr:nvSpPr>
      <xdr:spPr>
        <a:xfrm>
          <a:off x="2641111" y="997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141615</xdr:rowOff>
    </xdr:from>
    <xdr:to>
      <xdr:col>10</xdr:col>
      <xdr:colOff>165100</xdr:colOff>
      <xdr:row>58</xdr:row>
      <xdr:rowOff>71765</xdr:rowOff>
    </xdr:to>
    <xdr:sp macro="" textlink="">
      <xdr:nvSpPr>
        <xdr:cNvPr id="144" name="楕円 143"/>
        <xdr:cNvSpPr/>
      </xdr:nvSpPr>
      <xdr:spPr>
        <a:xfrm>
          <a:off x="1968500" y="99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62892</xdr:rowOff>
    </xdr:from>
    <xdr:ext cx="534377" cy="259045"/>
    <xdr:sp macro="" textlink="">
      <xdr:nvSpPr>
        <xdr:cNvPr id="145" name="テキスト ボックス 144"/>
        <xdr:cNvSpPr txBox="1"/>
      </xdr:nvSpPr>
      <xdr:spPr>
        <a:xfrm>
          <a:off x="1752111" y="1000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146946</xdr:rowOff>
    </xdr:from>
    <xdr:to>
      <xdr:col>6</xdr:col>
      <xdr:colOff>38100</xdr:colOff>
      <xdr:row>58</xdr:row>
      <xdr:rowOff>77096</xdr:rowOff>
    </xdr:to>
    <xdr:sp macro="" textlink="">
      <xdr:nvSpPr>
        <xdr:cNvPr id="146" name="楕円 145"/>
        <xdr:cNvSpPr/>
      </xdr:nvSpPr>
      <xdr:spPr>
        <a:xfrm>
          <a:off x="1079500" y="99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93623</xdr:rowOff>
    </xdr:from>
    <xdr:ext cx="534377" cy="259045"/>
    <xdr:sp macro="" textlink="">
      <xdr:nvSpPr>
        <xdr:cNvPr id="147" name="テキスト ボックス 146"/>
        <xdr:cNvSpPr txBox="1"/>
      </xdr:nvSpPr>
      <xdr:spPr>
        <a:xfrm>
          <a:off x="863111" y="969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7417</xdr:rowOff>
    </xdr:from>
    <xdr:to>
      <xdr:col>24</xdr:col>
      <xdr:colOff>63500</xdr:colOff>
      <xdr:row>74</xdr:row>
      <xdr:rowOff>63957</xdr:rowOff>
    </xdr:to>
    <xdr:cxnSp macro="">
      <xdr:nvCxnSpPr>
        <xdr:cNvPr id="176" name="直線コネクタ 175"/>
        <xdr:cNvCxnSpPr/>
      </xdr:nvCxnSpPr>
      <xdr:spPr>
        <a:xfrm flipV="1">
          <a:off x="3797300" y="12694717"/>
          <a:ext cx="838200" cy="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112437</xdr:rowOff>
    </xdr:from>
    <xdr:ext cx="469744" cy="259045"/>
    <xdr:sp macro="" textlink="">
      <xdr:nvSpPr>
        <xdr:cNvPr id="177" name="維持補修費平均値テキスト"/>
        <xdr:cNvSpPr txBox="1"/>
      </xdr:nvSpPr>
      <xdr:spPr>
        <a:xfrm>
          <a:off x="4686300" y="13142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74625</xdr:rowOff>
    </xdr:from>
    <xdr:to>
      <xdr:col>19</xdr:col>
      <xdr:colOff>177800</xdr:colOff>
      <xdr:row>74</xdr:row>
      <xdr:rowOff>63957</xdr:rowOff>
    </xdr:to>
    <xdr:cxnSp macro="">
      <xdr:nvCxnSpPr>
        <xdr:cNvPr id="179" name="直線コネクタ 178"/>
        <xdr:cNvCxnSpPr/>
      </xdr:nvCxnSpPr>
      <xdr:spPr>
        <a:xfrm>
          <a:off x="2908300" y="12419025"/>
          <a:ext cx="889000" cy="3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51554</xdr:rowOff>
    </xdr:from>
    <xdr:ext cx="469744" cy="259045"/>
    <xdr:sp macro="" textlink="">
      <xdr:nvSpPr>
        <xdr:cNvPr id="181" name="テキスト ボックス 180"/>
        <xdr:cNvSpPr txBox="1"/>
      </xdr:nvSpPr>
      <xdr:spPr>
        <a:xfrm>
          <a:off x="3562428" y="1325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163399</xdr:rowOff>
    </xdr:from>
    <xdr:to>
      <xdr:col>15</xdr:col>
      <xdr:colOff>50800</xdr:colOff>
      <xdr:row>72</xdr:row>
      <xdr:rowOff>74625</xdr:rowOff>
    </xdr:to>
    <xdr:cxnSp macro="">
      <xdr:nvCxnSpPr>
        <xdr:cNvPr id="182" name="直線コネクタ 181"/>
        <xdr:cNvCxnSpPr/>
      </xdr:nvCxnSpPr>
      <xdr:spPr>
        <a:xfrm>
          <a:off x="2019300" y="12336349"/>
          <a:ext cx="889000" cy="8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33417</xdr:rowOff>
    </xdr:from>
    <xdr:ext cx="469744" cy="259045"/>
    <xdr:sp macro="" textlink="">
      <xdr:nvSpPr>
        <xdr:cNvPr id="184" name="テキスト ボックス 183"/>
        <xdr:cNvSpPr txBox="1"/>
      </xdr:nvSpPr>
      <xdr:spPr>
        <a:xfrm>
          <a:off x="2673428" y="132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163399</xdr:rowOff>
    </xdr:from>
    <xdr:to>
      <xdr:col>10</xdr:col>
      <xdr:colOff>114300</xdr:colOff>
      <xdr:row>75</xdr:row>
      <xdr:rowOff>138709</xdr:rowOff>
    </xdr:to>
    <xdr:cxnSp macro="">
      <xdr:nvCxnSpPr>
        <xdr:cNvPr id="185" name="直線コネクタ 184"/>
        <xdr:cNvCxnSpPr/>
      </xdr:nvCxnSpPr>
      <xdr:spPr>
        <a:xfrm flipV="1">
          <a:off x="1130300" y="12336349"/>
          <a:ext cx="889000" cy="66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27330</xdr:rowOff>
    </xdr:from>
    <xdr:to>
      <xdr:col>10</xdr:col>
      <xdr:colOff>165100</xdr:colOff>
      <xdr:row>77</xdr:row>
      <xdr:rowOff>128930</xdr:rowOff>
    </xdr:to>
    <xdr:sp macro="" textlink="">
      <xdr:nvSpPr>
        <xdr:cNvPr id="186" name="フローチャート: 判断 185"/>
        <xdr:cNvSpPr/>
      </xdr:nvSpPr>
      <xdr:spPr>
        <a:xfrm>
          <a:off x="1968500" y="132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120057</xdr:rowOff>
    </xdr:from>
    <xdr:ext cx="469744" cy="259045"/>
    <xdr:sp macro="" textlink="">
      <xdr:nvSpPr>
        <xdr:cNvPr id="187" name="テキスト ボックス 186"/>
        <xdr:cNvSpPr txBox="1"/>
      </xdr:nvSpPr>
      <xdr:spPr>
        <a:xfrm>
          <a:off x="1784428" y="133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61697</xdr:rowOff>
    </xdr:from>
    <xdr:to>
      <xdr:col>6</xdr:col>
      <xdr:colOff>38100</xdr:colOff>
      <xdr:row>77</xdr:row>
      <xdr:rowOff>163297</xdr:rowOff>
    </xdr:to>
    <xdr:sp macro="" textlink="">
      <xdr:nvSpPr>
        <xdr:cNvPr id="188" name="フローチャート: 判断 187"/>
        <xdr:cNvSpPr/>
      </xdr:nvSpPr>
      <xdr:spPr>
        <a:xfrm>
          <a:off x="1079500" y="1326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154424</xdr:rowOff>
    </xdr:from>
    <xdr:ext cx="469744" cy="259045"/>
    <xdr:sp macro="" textlink="">
      <xdr:nvSpPr>
        <xdr:cNvPr id="189" name="テキスト ボックス 188"/>
        <xdr:cNvSpPr txBox="1"/>
      </xdr:nvSpPr>
      <xdr:spPr>
        <a:xfrm>
          <a:off x="895428" y="1335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128067</xdr:rowOff>
    </xdr:from>
    <xdr:to>
      <xdr:col>24</xdr:col>
      <xdr:colOff>114300</xdr:colOff>
      <xdr:row>74</xdr:row>
      <xdr:rowOff>58217</xdr:rowOff>
    </xdr:to>
    <xdr:sp macro="" textlink="">
      <xdr:nvSpPr>
        <xdr:cNvPr id="195" name="楕円 194"/>
        <xdr:cNvSpPr/>
      </xdr:nvSpPr>
      <xdr:spPr>
        <a:xfrm>
          <a:off x="4584700" y="126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150944</xdr:rowOff>
    </xdr:from>
    <xdr:ext cx="534377" cy="259045"/>
    <xdr:sp macro="" textlink="">
      <xdr:nvSpPr>
        <xdr:cNvPr id="196" name="維持補修費該当値テキスト"/>
        <xdr:cNvSpPr txBox="1"/>
      </xdr:nvSpPr>
      <xdr:spPr>
        <a:xfrm>
          <a:off x="4686300" y="1249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13157</xdr:rowOff>
    </xdr:from>
    <xdr:to>
      <xdr:col>20</xdr:col>
      <xdr:colOff>38100</xdr:colOff>
      <xdr:row>74</xdr:row>
      <xdr:rowOff>114757</xdr:rowOff>
    </xdr:to>
    <xdr:sp macro="" textlink="">
      <xdr:nvSpPr>
        <xdr:cNvPr id="197" name="楕円 196"/>
        <xdr:cNvSpPr/>
      </xdr:nvSpPr>
      <xdr:spPr>
        <a:xfrm>
          <a:off x="3746500" y="1270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131284</xdr:rowOff>
    </xdr:from>
    <xdr:ext cx="534377" cy="259045"/>
    <xdr:sp macro="" textlink="">
      <xdr:nvSpPr>
        <xdr:cNvPr id="198" name="テキスト ボックス 197"/>
        <xdr:cNvSpPr txBox="1"/>
      </xdr:nvSpPr>
      <xdr:spPr>
        <a:xfrm>
          <a:off x="3530111" y="124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23825</xdr:rowOff>
    </xdr:from>
    <xdr:to>
      <xdr:col>15</xdr:col>
      <xdr:colOff>101600</xdr:colOff>
      <xdr:row>72</xdr:row>
      <xdr:rowOff>125425</xdr:rowOff>
    </xdr:to>
    <xdr:sp macro="" textlink="">
      <xdr:nvSpPr>
        <xdr:cNvPr id="199" name="楕円 198"/>
        <xdr:cNvSpPr/>
      </xdr:nvSpPr>
      <xdr:spPr>
        <a:xfrm>
          <a:off x="2857500" y="123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141952</xdr:rowOff>
    </xdr:from>
    <xdr:ext cx="534377" cy="259045"/>
    <xdr:sp macro="" textlink="">
      <xdr:nvSpPr>
        <xdr:cNvPr id="200" name="テキスト ボックス 199"/>
        <xdr:cNvSpPr txBox="1"/>
      </xdr:nvSpPr>
      <xdr:spPr>
        <a:xfrm>
          <a:off x="2641111" y="1214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112599</xdr:rowOff>
    </xdr:from>
    <xdr:to>
      <xdr:col>10</xdr:col>
      <xdr:colOff>165100</xdr:colOff>
      <xdr:row>72</xdr:row>
      <xdr:rowOff>42749</xdr:rowOff>
    </xdr:to>
    <xdr:sp macro="" textlink="">
      <xdr:nvSpPr>
        <xdr:cNvPr id="201" name="楕円 200"/>
        <xdr:cNvSpPr/>
      </xdr:nvSpPr>
      <xdr:spPr>
        <a:xfrm>
          <a:off x="1968500" y="1228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59276</xdr:rowOff>
    </xdr:from>
    <xdr:ext cx="534377" cy="259045"/>
    <xdr:sp macro="" textlink="">
      <xdr:nvSpPr>
        <xdr:cNvPr id="202" name="テキスト ボックス 201"/>
        <xdr:cNvSpPr txBox="1"/>
      </xdr:nvSpPr>
      <xdr:spPr>
        <a:xfrm>
          <a:off x="1752111" y="1206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87909</xdr:rowOff>
    </xdr:from>
    <xdr:to>
      <xdr:col>6</xdr:col>
      <xdr:colOff>38100</xdr:colOff>
      <xdr:row>76</xdr:row>
      <xdr:rowOff>18059</xdr:rowOff>
    </xdr:to>
    <xdr:sp macro="" textlink="">
      <xdr:nvSpPr>
        <xdr:cNvPr id="203" name="楕円 202"/>
        <xdr:cNvSpPr/>
      </xdr:nvSpPr>
      <xdr:spPr>
        <a:xfrm>
          <a:off x="1079500" y="1294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34586</xdr:rowOff>
    </xdr:from>
    <xdr:ext cx="469744" cy="259045"/>
    <xdr:sp macro="" textlink="">
      <xdr:nvSpPr>
        <xdr:cNvPr id="204" name="テキスト ボックス 203"/>
        <xdr:cNvSpPr txBox="1"/>
      </xdr:nvSpPr>
      <xdr:spPr>
        <a:xfrm>
          <a:off x="895428" y="1272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110996</xdr:rowOff>
    </xdr:from>
    <xdr:to>
      <xdr:col>24</xdr:col>
      <xdr:colOff>63500</xdr:colOff>
      <xdr:row>96</xdr:row>
      <xdr:rowOff>79406</xdr:rowOff>
    </xdr:to>
    <xdr:cxnSp macro="">
      <xdr:nvCxnSpPr>
        <xdr:cNvPr id="238" name="直線コネクタ 237"/>
        <xdr:cNvCxnSpPr/>
      </xdr:nvCxnSpPr>
      <xdr:spPr>
        <a:xfrm flipV="1">
          <a:off x="3797300" y="16398746"/>
          <a:ext cx="838200" cy="13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75192</xdr:rowOff>
    </xdr:from>
    <xdr:to>
      <xdr:col>19</xdr:col>
      <xdr:colOff>177800</xdr:colOff>
      <xdr:row>96</xdr:row>
      <xdr:rowOff>79406</xdr:rowOff>
    </xdr:to>
    <xdr:cxnSp macro="">
      <xdr:nvCxnSpPr>
        <xdr:cNvPr id="241" name="直線コネクタ 240"/>
        <xdr:cNvCxnSpPr/>
      </xdr:nvCxnSpPr>
      <xdr:spPr>
        <a:xfrm>
          <a:off x="2908300" y="16362942"/>
          <a:ext cx="889000" cy="17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75192</xdr:rowOff>
    </xdr:from>
    <xdr:to>
      <xdr:col>15</xdr:col>
      <xdr:colOff>50800</xdr:colOff>
      <xdr:row>96</xdr:row>
      <xdr:rowOff>138799</xdr:rowOff>
    </xdr:to>
    <xdr:cxnSp macro="">
      <xdr:nvCxnSpPr>
        <xdr:cNvPr id="244" name="直線コネクタ 243"/>
        <xdr:cNvCxnSpPr/>
      </xdr:nvCxnSpPr>
      <xdr:spPr>
        <a:xfrm flipV="1">
          <a:off x="2019300" y="16362942"/>
          <a:ext cx="889000" cy="23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138799</xdr:rowOff>
    </xdr:from>
    <xdr:to>
      <xdr:col>10</xdr:col>
      <xdr:colOff>114300</xdr:colOff>
      <xdr:row>97</xdr:row>
      <xdr:rowOff>70306</xdr:rowOff>
    </xdr:to>
    <xdr:cxnSp macro="">
      <xdr:nvCxnSpPr>
        <xdr:cNvPr id="247" name="直線コネクタ 246"/>
        <xdr:cNvCxnSpPr/>
      </xdr:nvCxnSpPr>
      <xdr:spPr>
        <a:xfrm flipV="1">
          <a:off x="1130300" y="16597999"/>
          <a:ext cx="889000" cy="10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90458</xdr:rowOff>
    </xdr:from>
    <xdr:to>
      <xdr:col>10</xdr:col>
      <xdr:colOff>165100</xdr:colOff>
      <xdr:row>97</xdr:row>
      <xdr:rowOff>20608</xdr:rowOff>
    </xdr:to>
    <xdr:sp macro="" textlink="">
      <xdr:nvSpPr>
        <xdr:cNvPr id="248" name="フローチャート: 判断 247"/>
        <xdr:cNvSpPr/>
      </xdr:nvSpPr>
      <xdr:spPr>
        <a:xfrm>
          <a:off x="1968500" y="165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11735</xdr:rowOff>
    </xdr:from>
    <xdr:ext cx="534377" cy="259045"/>
    <xdr:sp macro="" textlink="">
      <xdr:nvSpPr>
        <xdr:cNvPr id="249" name="テキスト ボックス 248"/>
        <xdr:cNvSpPr txBox="1"/>
      </xdr:nvSpPr>
      <xdr:spPr>
        <a:xfrm>
          <a:off x="1752111" y="1664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152679</xdr:rowOff>
    </xdr:from>
    <xdr:to>
      <xdr:col>6</xdr:col>
      <xdr:colOff>38100</xdr:colOff>
      <xdr:row>97</xdr:row>
      <xdr:rowOff>82829</xdr:rowOff>
    </xdr:to>
    <xdr:sp macro="" textlink="">
      <xdr:nvSpPr>
        <xdr:cNvPr id="250" name="フローチャート: 判断 249"/>
        <xdr:cNvSpPr/>
      </xdr:nvSpPr>
      <xdr:spPr>
        <a:xfrm>
          <a:off x="1079500" y="166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99356</xdr:rowOff>
    </xdr:from>
    <xdr:ext cx="534377" cy="259045"/>
    <xdr:sp macro="" textlink="">
      <xdr:nvSpPr>
        <xdr:cNvPr id="251" name="テキスト ボックス 250"/>
        <xdr:cNvSpPr txBox="1"/>
      </xdr:nvSpPr>
      <xdr:spPr>
        <a:xfrm>
          <a:off x="863111" y="163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60196</xdr:rowOff>
    </xdr:from>
    <xdr:to>
      <xdr:col>24</xdr:col>
      <xdr:colOff>114300</xdr:colOff>
      <xdr:row>95</xdr:row>
      <xdr:rowOff>161796</xdr:rowOff>
    </xdr:to>
    <xdr:sp macro="" textlink="">
      <xdr:nvSpPr>
        <xdr:cNvPr id="257" name="楕円 256"/>
        <xdr:cNvSpPr/>
      </xdr:nvSpPr>
      <xdr:spPr>
        <a:xfrm>
          <a:off x="4584700" y="1634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83073</xdr:rowOff>
    </xdr:from>
    <xdr:ext cx="534377" cy="259045"/>
    <xdr:sp macro="" textlink="">
      <xdr:nvSpPr>
        <xdr:cNvPr id="258" name="扶助費該当値テキスト"/>
        <xdr:cNvSpPr txBox="1"/>
      </xdr:nvSpPr>
      <xdr:spPr>
        <a:xfrm>
          <a:off x="4686300" y="161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28606</xdr:rowOff>
    </xdr:from>
    <xdr:to>
      <xdr:col>20</xdr:col>
      <xdr:colOff>38100</xdr:colOff>
      <xdr:row>96</xdr:row>
      <xdr:rowOff>130206</xdr:rowOff>
    </xdr:to>
    <xdr:sp macro="" textlink="">
      <xdr:nvSpPr>
        <xdr:cNvPr id="259" name="楕円 258"/>
        <xdr:cNvSpPr/>
      </xdr:nvSpPr>
      <xdr:spPr>
        <a:xfrm>
          <a:off x="3746500" y="1648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146733</xdr:rowOff>
    </xdr:from>
    <xdr:ext cx="534377" cy="259045"/>
    <xdr:sp macro="" textlink="">
      <xdr:nvSpPr>
        <xdr:cNvPr id="260" name="テキスト ボックス 259"/>
        <xdr:cNvSpPr txBox="1"/>
      </xdr:nvSpPr>
      <xdr:spPr>
        <a:xfrm>
          <a:off x="3530111" y="1626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24392</xdr:rowOff>
    </xdr:from>
    <xdr:to>
      <xdr:col>15</xdr:col>
      <xdr:colOff>101600</xdr:colOff>
      <xdr:row>95</xdr:row>
      <xdr:rowOff>125992</xdr:rowOff>
    </xdr:to>
    <xdr:sp macro="" textlink="">
      <xdr:nvSpPr>
        <xdr:cNvPr id="261" name="楕円 260"/>
        <xdr:cNvSpPr/>
      </xdr:nvSpPr>
      <xdr:spPr>
        <a:xfrm>
          <a:off x="2857500" y="1631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142519</xdr:rowOff>
    </xdr:from>
    <xdr:ext cx="534377" cy="259045"/>
    <xdr:sp macro="" textlink="">
      <xdr:nvSpPr>
        <xdr:cNvPr id="262" name="テキスト ボックス 261"/>
        <xdr:cNvSpPr txBox="1"/>
      </xdr:nvSpPr>
      <xdr:spPr>
        <a:xfrm>
          <a:off x="2641111" y="160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87999</xdr:rowOff>
    </xdr:from>
    <xdr:to>
      <xdr:col>10</xdr:col>
      <xdr:colOff>165100</xdr:colOff>
      <xdr:row>97</xdr:row>
      <xdr:rowOff>18149</xdr:rowOff>
    </xdr:to>
    <xdr:sp macro="" textlink="">
      <xdr:nvSpPr>
        <xdr:cNvPr id="263" name="楕円 262"/>
        <xdr:cNvSpPr/>
      </xdr:nvSpPr>
      <xdr:spPr>
        <a:xfrm>
          <a:off x="1968500" y="1654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34676</xdr:rowOff>
    </xdr:from>
    <xdr:ext cx="534377" cy="259045"/>
    <xdr:sp macro="" textlink="">
      <xdr:nvSpPr>
        <xdr:cNvPr id="264" name="テキスト ボックス 263"/>
        <xdr:cNvSpPr txBox="1"/>
      </xdr:nvSpPr>
      <xdr:spPr>
        <a:xfrm>
          <a:off x="1752111" y="1632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19506</xdr:rowOff>
    </xdr:from>
    <xdr:to>
      <xdr:col>6</xdr:col>
      <xdr:colOff>38100</xdr:colOff>
      <xdr:row>97</xdr:row>
      <xdr:rowOff>121106</xdr:rowOff>
    </xdr:to>
    <xdr:sp macro="" textlink="">
      <xdr:nvSpPr>
        <xdr:cNvPr id="265" name="楕円 264"/>
        <xdr:cNvSpPr/>
      </xdr:nvSpPr>
      <xdr:spPr>
        <a:xfrm>
          <a:off x="1079500" y="1665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112233</xdr:rowOff>
    </xdr:from>
    <xdr:ext cx="534377" cy="259045"/>
    <xdr:sp macro="" textlink="">
      <xdr:nvSpPr>
        <xdr:cNvPr id="266" name="テキスト ボックス 265"/>
        <xdr:cNvSpPr txBox="1"/>
      </xdr:nvSpPr>
      <xdr:spPr>
        <a:xfrm>
          <a:off x="863111" y="1674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23663</xdr:rowOff>
    </xdr:from>
    <xdr:to>
      <xdr:col>55</xdr:col>
      <xdr:colOff>0</xdr:colOff>
      <xdr:row>37</xdr:row>
      <xdr:rowOff>30713</xdr:rowOff>
    </xdr:to>
    <xdr:cxnSp macro="">
      <xdr:nvCxnSpPr>
        <xdr:cNvPr id="293" name="直線コネクタ 292"/>
        <xdr:cNvCxnSpPr/>
      </xdr:nvCxnSpPr>
      <xdr:spPr>
        <a:xfrm flipV="1">
          <a:off x="9639300" y="6367313"/>
          <a:ext cx="838200" cy="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10276</xdr:rowOff>
    </xdr:from>
    <xdr:to>
      <xdr:col>50</xdr:col>
      <xdr:colOff>114300</xdr:colOff>
      <xdr:row>37</xdr:row>
      <xdr:rowOff>30713</xdr:rowOff>
    </xdr:to>
    <xdr:cxnSp macro="">
      <xdr:nvCxnSpPr>
        <xdr:cNvPr id="296" name="直線コネクタ 295"/>
        <xdr:cNvCxnSpPr/>
      </xdr:nvCxnSpPr>
      <xdr:spPr>
        <a:xfrm>
          <a:off x="8750300" y="6353926"/>
          <a:ext cx="889000" cy="2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37635</xdr:rowOff>
    </xdr:from>
    <xdr:to>
      <xdr:col>45</xdr:col>
      <xdr:colOff>177800</xdr:colOff>
      <xdr:row>37</xdr:row>
      <xdr:rowOff>10276</xdr:rowOff>
    </xdr:to>
    <xdr:cxnSp macro="">
      <xdr:nvCxnSpPr>
        <xdr:cNvPr id="299" name="直線コネクタ 298"/>
        <xdr:cNvCxnSpPr/>
      </xdr:nvCxnSpPr>
      <xdr:spPr>
        <a:xfrm>
          <a:off x="7861300" y="6038385"/>
          <a:ext cx="889000" cy="31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37635</xdr:rowOff>
    </xdr:from>
    <xdr:to>
      <xdr:col>41</xdr:col>
      <xdr:colOff>50800</xdr:colOff>
      <xdr:row>37</xdr:row>
      <xdr:rowOff>153855</xdr:rowOff>
    </xdr:to>
    <xdr:cxnSp macro="">
      <xdr:nvCxnSpPr>
        <xdr:cNvPr id="302" name="直線コネクタ 301"/>
        <xdr:cNvCxnSpPr/>
      </xdr:nvCxnSpPr>
      <xdr:spPr>
        <a:xfrm flipV="1">
          <a:off x="6972300" y="6038385"/>
          <a:ext cx="889000" cy="4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69181</xdr:rowOff>
    </xdr:from>
    <xdr:to>
      <xdr:col>41</xdr:col>
      <xdr:colOff>101600</xdr:colOff>
      <xdr:row>34</xdr:row>
      <xdr:rowOff>170781</xdr:rowOff>
    </xdr:to>
    <xdr:sp macro="" textlink="">
      <xdr:nvSpPr>
        <xdr:cNvPr id="303" name="フローチャート: 判断 302"/>
        <xdr:cNvSpPr/>
      </xdr:nvSpPr>
      <xdr:spPr>
        <a:xfrm>
          <a:off x="78105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15858</xdr:rowOff>
    </xdr:from>
    <xdr:ext cx="599010" cy="259045"/>
    <xdr:sp macro="" textlink="">
      <xdr:nvSpPr>
        <xdr:cNvPr id="304" name="テキスト ボックス 303"/>
        <xdr:cNvSpPr txBox="1"/>
      </xdr:nvSpPr>
      <xdr:spPr>
        <a:xfrm>
          <a:off x="7561795" y="567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52210</xdr:rowOff>
    </xdr:from>
    <xdr:to>
      <xdr:col>36</xdr:col>
      <xdr:colOff>165100</xdr:colOff>
      <xdr:row>37</xdr:row>
      <xdr:rowOff>153810</xdr:rowOff>
    </xdr:to>
    <xdr:sp macro="" textlink="">
      <xdr:nvSpPr>
        <xdr:cNvPr id="305" name="フローチャート: 判断 304"/>
        <xdr:cNvSpPr/>
      </xdr:nvSpPr>
      <xdr:spPr>
        <a:xfrm>
          <a:off x="6921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170337</xdr:rowOff>
    </xdr:from>
    <xdr:ext cx="534377" cy="259045"/>
    <xdr:sp macro="" textlink="">
      <xdr:nvSpPr>
        <xdr:cNvPr id="306" name="テキスト ボックス 305"/>
        <xdr:cNvSpPr txBox="1"/>
      </xdr:nvSpPr>
      <xdr:spPr>
        <a:xfrm>
          <a:off x="6705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144313</xdr:rowOff>
    </xdr:from>
    <xdr:to>
      <xdr:col>55</xdr:col>
      <xdr:colOff>50800</xdr:colOff>
      <xdr:row>37</xdr:row>
      <xdr:rowOff>74463</xdr:rowOff>
    </xdr:to>
    <xdr:sp macro="" textlink="">
      <xdr:nvSpPr>
        <xdr:cNvPr id="312" name="楕円 311"/>
        <xdr:cNvSpPr/>
      </xdr:nvSpPr>
      <xdr:spPr>
        <a:xfrm>
          <a:off x="10426700" y="631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122740</xdr:rowOff>
    </xdr:from>
    <xdr:ext cx="534377" cy="259045"/>
    <xdr:sp macro="" textlink="">
      <xdr:nvSpPr>
        <xdr:cNvPr id="313" name="補助費等該当値テキスト"/>
        <xdr:cNvSpPr txBox="1"/>
      </xdr:nvSpPr>
      <xdr:spPr>
        <a:xfrm>
          <a:off x="10528300" y="629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151363</xdr:rowOff>
    </xdr:from>
    <xdr:to>
      <xdr:col>50</xdr:col>
      <xdr:colOff>165100</xdr:colOff>
      <xdr:row>37</xdr:row>
      <xdr:rowOff>81513</xdr:rowOff>
    </xdr:to>
    <xdr:sp macro="" textlink="">
      <xdr:nvSpPr>
        <xdr:cNvPr id="314" name="楕円 313"/>
        <xdr:cNvSpPr/>
      </xdr:nvSpPr>
      <xdr:spPr>
        <a:xfrm>
          <a:off x="9588500" y="632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72640</xdr:rowOff>
    </xdr:from>
    <xdr:ext cx="534377" cy="259045"/>
    <xdr:sp macro="" textlink="">
      <xdr:nvSpPr>
        <xdr:cNvPr id="315" name="テキスト ボックス 314"/>
        <xdr:cNvSpPr txBox="1"/>
      </xdr:nvSpPr>
      <xdr:spPr>
        <a:xfrm>
          <a:off x="9372111" y="64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130926</xdr:rowOff>
    </xdr:from>
    <xdr:to>
      <xdr:col>46</xdr:col>
      <xdr:colOff>38100</xdr:colOff>
      <xdr:row>37</xdr:row>
      <xdr:rowOff>61076</xdr:rowOff>
    </xdr:to>
    <xdr:sp macro="" textlink="">
      <xdr:nvSpPr>
        <xdr:cNvPr id="316" name="楕円 315"/>
        <xdr:cNvSpPr/>
      </xdr:nvSpPr>
      <xdr:spPr>
        <a:xfrm>
          <a:off x="8699500" y="630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77603</xdr:rowOff>
    </xdr:from>
    <xdr:ext cx="534377" cy="259045"/>
    <xdr:sp macro="" textlink="">
      <xdr:nvSpPr>
        <xdr:cNvPr id="317" name="テキスト ボックス 316"/>
        <xdr:cNvSpPr txBox="1"/>
      </xdr:nvSpPr>
      <xdr:spPr>
        <a:xfrm>
          <a:off x="8483111" y="60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158285</xdr:rowOff>
    </xdr:from>
    <xdr:to>
      <xdr:col>41</xdr:col>
      <xdr:colOff>101600</xdr:colOff>
      <xdr:row>35</xdr:row>
      <xdr:rowOff>88435</xdr:rowOff>
    </xdr:to>
    <xdr:sp macro="" textlink="">
      <xdr:nvSpPr>
        <xdr:cNvPr id="318" name="楕円 317"/>
        <xdr:cNvSpPr/>
      </xdr:nvSpPr>
      <xdr:spPr>
        <a:xfrm>
          <a:off x="7810500" y="59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79562</xdr:rowOff>
    </xdr:from>
    <xdr:ext cx="599010" cy="259045"/>
    <xdr:sp macro="" textlink="">
      <xdr:nvSpPr>
        <xdr:cNvPr id="319" name="テキスト ボックス 318"/>
        <xdr:cNvSpPr txBox="1"/>
      </xdr:nvSpPr>
      <xdr:spPr>
        <a:xfrm>
          <a:off x="7561795" y="6080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103055</xdr:rowOff>
    </xdr:from>
    <xdr:to>
      <xdr:col>36</xdr:col>
      <xdr:colOff>165100</xdr:colOff>
      <xdr:row>38</xdr:row>
      <xdr:rowOff>33205</xdr:rowOff>
    </xdr:to>
    <xdr:sp macro="" textlink="">
      <xdr:nvSpPr>
        <xdr:cNvPr id="320" name="楕円 319"/>
        <xdr:cNvSpPr/>
      </xdr:nvSpPr>
      <xdr:spPr>
        <a:xfrm>
          <a:off x="6921500" y="644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24332</xdr:rowOff>
    </xdr:from>
    <xdr:ext cx="534377" cy="259045"/>
    <xdr:sp macro="" textlink="">
      <xdr:nvSpPr>
        <xdr:cNvPr id="321" name="テキスト ボックス 320"/>
        <xdr:cNvSpPr txBox="1"/>
      </xdr:nvSpPr>
      <xdr:spPr>
        <a:xfrm>
          <a:off x="6705111" y="653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2074</xdr:rowOff>
    </xdr:from>
    <xdr:to>
      <xdr:col>55</xdr:col>
      <xdr:colOff>0</xdr:colOff>
      <xdr:row>56</xdr:row>
      <xdr:rowOff>169475</xdr:rowOff>
    </xdr:to>
    <xdr:cxnSp macro="">
      <xdr:nvCxnSpPr>
        <xdr:cNvPr id="354" name="直線コネクタ 353"/>
        <xdr:cNvCxnSpPr/>
      </xdr:nvCxnSpPr>
      <xdr:spPr>
        <a:xfrm flipV="1">
          <a:off x="9639300" y="9260374"/>
          <a:ext cx="838200" cy="51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163330</xdr:rowOff>
    </xdr:from>
    <xdr:ext cx="534377" cy="259045"/>
    <xdr:sp macro="" textlink="">
      <xdr:nvSpPr>
        <xdr:cNvPr id="355" name="普通建設事業費平均値テキスト"/>
        <xdr:cNvSpPr txBox="1"/>
      </xdr:nvSpPr>
      <xdr:spPr>
        <a:xfrm>
          <a:off x="10528300" y="9593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52946</xdr:rowOff>
    </xdr:from>
    <xdr:to>
      <xdr:col>50</xdr:col>
      <xdr:colOff>114300</xdr:colOff>
      <xdr:row>56</xdr:row>
      <xdr:rowOff>169475</xdr:rowOff>
    </xdr:to>
    <xdr:cxnSp macro="">
      <xdr:nvCxnSpPr>
        <xdr:cNvPr id="357" name="直線コネクタ 356"/>
        <xdr:cNvCxnSpPr/>
      </xdr:nvCxnSpPr>
      <xdr:spPr>
        <a:xfrm>
          <a:off x="8750300" y="9654146"/>
          <a:ext cx="889000" cy="11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69899</xdr:rowOff>
    </xdr:from>
    <xdr:ext cx="534377" cy="259045"/>
    <xdr:sp macro="" textlink="">
      <xdr:nvSpPr>
        <xdr:cNvPr id="359" name="テキスト ボックス 358"/>
        <xdr:cNvSpPr txBox="1"/>
      </xdr:nvSpPr>
      <xdr:spPr>
        <a:xfrm>
          <a:off x="9372111" y="9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166370</xdr:rowOff>
    </xdr:from>
    <xdr:to>
      <xdr:col>45</xdr:col>
      <xdr:colOff>177800</xdr:colOff>
      <xdr:row>56</xdr:row>
      <xdr:rowOff>52946</xdr:rowOff>
    </xdr:to>
    <xdr:cxnSp macro="">
      <xdr:nvCxnSpPr>
        <xdr:cNvPr id="360" name="直線コネクタ 359"/>
        <xdr:cNvCxnSpPr/>
      </xdr:nvCxnSpPr>
      <xdr:spPr>
        <a:xfrm>
          <a:off x="7861300" y="9596120"/>
          <a:ext cx="889000" cy="5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160853</xdr:rowOff>
    </xdr:from>
    <xdr:ext cx="534377" cy="259045"/>
    <xdr:sp macro="" textlink="">
      <xdr:nvSpPr>
        <xdr:cNvPr id="362" name="テキスト ボックス 361"/>
        <xdr:cNvSpPr txBox="1"/>
      </xdr:nvSpPr>
      <xdr:spPr>
        <a:xfrm>
          <a:off x="8483111" y="97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106191</xdr:rowOff>
    </xdr:from>
    <xdr:to>
      <xdr:col>41</xdr:col>
      <xdr:colOff>50800</xdr:colOff>
      <xdr:row>55</xdr:row>
      <xdr:rowOff>166370</xdr:rowOff>
    </xdr:to>
    <xdr:cxnSp macro="">
      <xdr:nvCxnSpPr>
        <xdr:cNvPr id="363" name="直線コネクタ 362"/>
        <xdr:cNvCxnSpPr/>
      </xdr:nvCxnSpPr>
      <xdr:spPr>
        <a:xfrm>
          <a:off x="6972300" y="9535941"/>
          <a:ext cx="889000" cy="6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107302</xdr:rowOff>
    </xdr:from>
    <xdr:to>
      <xdr:col>41</xdr:col>
      <xdr:colOff>101600</xdr:colOff>
      <xdr:row>57</xdr:row>
      <xdr:rowOff>37452</xdr:rowOff>
    </xdr:to>
    <xdr:sp macro="" textlink="">
      <xdr:nvSpPr>
        <xdr:cNvPr id="364" name="フローチャート: 判断 363"/>
        <xdr:cNvSpPr/>
      </xdr:nvSpPr>
      <xdr:spPr>
        <a:xfrm>
          <a:off x="7810500" y="970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28579</xdr:rowOff>
    </xdr:from>
    <xdr:ext cx="534377" cy="259045"/>
    <xdr:sp macro="" textlink="">
      <xdr:nvSpPr>
        <xdr:cNvPr id="365" name="テキスト ボックス 364"/>
        <xdr:cNvSpPr txBox="1"/>
      </xdr:nvSpPr>
      <xdr:spPr>
        <a:xfrm>
          <a:off x="7594111" y="980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114960</xdr:rowOff>
    </xdr:from>
    <xdr:to>
      <xdr:col>36</xdr:col>
      <xdr:colOff>165100</xdr:colOff>
      <xdr:row>57</xdr:row>
      <xdr:rowOff>45110</xdr:rowOff>
    </xdr:to>
    <xdr:sp macro="" textlink="">
      <xdr:nvSpPr>
        <xdr:cNvPr id="366" name="フローチャート: 判断 365"/>
        <xdr:cNvSpPr/>
      </xdr:nvSpPr>
      <xdr:spPr>
        <a:xfrm>
          <a:off x="6921500" y="97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36237</xdr:rowOff>
    </xdr:from>
    <xdr:ext cx="534377" cy="259045"/>
    <xdr:sp macro="" textlink="">
      <xdr:nvSpPr>
        <xdr:cNvPr id="367" name="テキスト ボックス 366"/>
        <xdr:cNvSpPr txBox="1"/>
      </xdr:nvSpPr>
      <xdr:spPr>
        <a:xfrm>
          <a:off x="6705111" y="98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122724</xdr:rowOff>
    </xdr:from>
    <xdr:to>
      <xdr:col>55</xdr:col>
      <xdr:colOff>50800</xdr:colOff>
      <xdr:row>54</xdr:row>
      <xdr:rowOff>52874</xdr:rowOff>
    </xdr:to>
    <xdr:sp macro="" textlink="">
      <xdr:nvSpPr>
        <xdr:cNvPr id="373" name="楕円 372"/>
        <xdr:cNvSpPr/>
      </xdr:nvSpPr>
      <xdr:spPr>
        <a:xfrm>
          <a:off x="10426700" y="920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145601</xdr:rowOff>
    </xdr:from>
    <xdr:ext cx="599010" cy="259045"/>
    <xdr:sp macro="" textlink="">
      <xdr:nvSpPr>
        <xdr:cNvPr id="374" name="普通建設事業費該当値テキスト"/>
        <xdr:cNvSpPr txBox="1"/>
      </xdr:nvSpPr>
      <xdr:spPr>
        <a:xfrm>
          <a:off x="10528300" y="9061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118675</xdr:rowOff>
    </xdr:from>
    <xdr:to>
      <xdr:col>50</xdr:col>
      <xdr:colOff>165100</xdr:colOff>
      <xdr:row>57</xdr:row>
      <xdr:rowOff>48825</xdr:rowOff>
    </xdr:to>
    <xdr:sp macro="" textlink="">
      <xdr:nvSpPr>
        <xdr:cNvPr id="375" name="楕円 374"/>
        <xdr:cNvSpPr/>
      </xdr:nvSpPr>
      <xdr:spPr>
        <a:xfrm>
          <a:off x="9588500" y="97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65352</xdr:rowOff>
    </xdr:from>
    <xdr:ext cx="534377" cy="259045"/>
    <xdr:sp macro="" textlink="">
      <xdr:nvSpPr>
        <xdr:cNvPr id="376" name="テキスト ボックス 375"/>
        <xdr:cNvSpPr txBox="1"/>
      </xdr:nvSpPr>
      <xdr:spPr>
        <a:xfrm>
          <a:off x="9372111" y="949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2146</xdr:rowOff>
    </xdr:from>
    <xdr:to>
      <xdr:col>46</xdr:col>
      <xdr:colOff>38100</xdr:colOff>
      <xdr:row>56</xdr:row>
      <xdr:rowOff>103746</xdr:rowOff>
    </xdr:to>
    <xdr:sp macro="" textlink="">
      <xdr:nvSpPr>
        <xdr:cNvPr id="377" name="楕円 376"/>
        <xdr:cNvSpPr/>
      </xdr:nvSpPr>
      <xdr:spPr>
        <a:xfrm>
          <a:off x="8699500" y="960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120273</xdr:rowOff>
    </xdr:from>
    <xdr:ext cx="534377" cy="259045"/>
    <xdr:sp macro="" textlink="">
      <xdr:nvSpPr>
        <xdr:cNvPr id="378" name="テキスト ボックス 377"/>
        <xdr:cNvSpPr txBox="1"/>
      </xdr:nvSpPr>
      <xdr:spPr>
        <a:xfrm>
          <a:off x="8483111" y="937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115570</xdr:rowOff>
    </xdr:from>
    <xdr:to>
      <xdr:col>41</xdr:col>
      <xdr:colOff>101600</xdr:colOff>
      <xdr:row>56</xdr:row>
      <xdr:rowOff>45720</xdr:rowOff>
    </xdr:to>
    <xdr:sp macro="" textlink="">
      <xdr:nvSpPr>
        <xdr:cNvPr id="379" name="楕円 378"/>
        <xdr:cNvSpPr/>
      </xdr:nvSpPr>
      <xdr:spPr>
        <a:xfrm>
          <a:off x="7810500" y="954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62247</xdr:rowOff>
    </xdr:from>
    <xdr:ext cx="534377" cy="259045"/>
    <xdr:sp macro="" textlink="">
      <xdr:nvSpPr>
        <xdr:cNvPr id="380" name="テキスト ボックス 379"/>
        <xdr:cNvSpPr txBox="1"/>
      </xdr:nvSpPr>
      <xdr:spPr>
        <a:xfrm>
          <a:off x="7594111" y="932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55391</xdr:rowOff>
    </xdr:from>
    <xdr:to>
      <xdr:col>36</xdr:col>
      <xdr:colOff>165100</xdr:colOff>
      <xdr:row>55</xdr:row>
      <xdr:rowOff>156991</xdr:rowOff>
    </xdr:to>
    <xdr:sp macro="" textlink="">
      <xdr:nvSpPr>
        <xdr:cNvPr id="381" name="楕円 380"/>
        <xdr:cNvSpPr/>
      </xdr:nvSpPr>
      <xdr:spPr>
        <a:xfrm>
          <a:off x="6921500" y="948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2068</xdr:rowOff>
    </xdr:from>
    <xdr:ext cx="534377" cy="259045"/>
    <xdr:sp macro="" textlink="">
      <xdr:nvSpPr>
        <xdr:cNvPr id="382" name="テキスト ボックス 381"/>
        <xdr:cNvSpPr txBox="1"/>
      </xdr:nvSpPr>
      <xdr:spPr>
        <a:xfrm>
          <a:off x="6705111" y="92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134476</xdr:rowOff>
    </xdr:from>
    <xdr:to>
      <xdr:col>55</xdr:col>
      <xdr:colOff>0</xdr:colOff>
      <xdr:row>79</xdr:row>
      <xdr:rowOff>76639</xdr:rowOff>
    </xdr:to>
    <xdr:cxnSp macro="">
      <xdr:nvCxnSpPr>
        <xdr:cNvPr id="413" name="直線コネクタ 412"/>
        <xdr:cNvCxnSpPr/>
      </xdr:nvCxnSpPr>
      <xdr:spPr>
        <a:xfrm flipV="1">
          <a:off x="9639300" y="13164676"/>
          <a:ext cx="838200" cy="45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145758</xdr:rowOff>
    </xdr:from>
    <xdr:ext cx="534377" cy="259045"/>
    <xdr:sp macro="" textlink="">
      <xdr:nvSpPr>
        <xdr:cNvPr id="414" name="普通建設事業費 （ うち新規整備　）平均値テキスト"/>
        <xdr:cNvSpPr txBox="1"/>
      </xdr:nvSpPr>
      <xdr:spPr>
        <a:xfrm>
          <a:off x="10528300" y="13347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34054</xdr:rowOff>
    </xdr:from>
    <xdr:to>
      <xdr:col>50</xdr:col>
      <xdr:colOff>114300</xdr:colOff>
      <xdr:row>79</xdr:row>
      <xdr:rowOff>76639</xdr:rowOff>
    </xdr:to>
    <xdr:cxnSp macro="">
      <xdr:nvCxnSpPr>
        <xdr:cNvPr id="416" name="直線コネクタ 415"/>
        <xdr:cNvCxnSpPr/>
      </xdr:nvCxnSpPr>
      <xdr:spPr>
        <a:xfrm>
          <a:off x="8750300" y="13578604"/>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8" name="テキスト ボックス 417"/>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118799</xdr:rowOff>
    </xdr:from>
    <xdr:to>
      <xdr:col>45</xdr:col>
      <xdr:colOff>177800</xdr:colOff>
      <xdr:row>79</xdr:row>
      <xdr:rowOff>34054</xdr:rowOff>
    </xdr:to>
    <xdr:cxnSp macro="">
      <xdr:nvCxnSpPr>
        <xdr:cNvPr id="419" name="直線コネクタ 418"/>
        <xdr:cNvCxnSpPr/>
      </xdr:nvCxnSpPr>
      <xdr:spPr>
        <a:xfrm>
          <a:off x="7861300" y="13491899"/>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51198</xdr:rowOff>
    </xdr:from>
    <xdr:to>
      <xdr:col>41</xdr:col>
      <xdr:colOff>50800</xdr:colOff>
      <xdr:row>78</xdr:row>
      <xdr:rowOff>118799</xdr:rowOff>
    </xdr:to>
    <xdr:cxnSp macro="">
      <xdr:nvCxnSpPr>
        <xdr:cNvPr id="422" name="直線コネクタ 421"/>
        <xdr:cNvCxnSpPr/>
      </xdr:nvCxnSpPr>
      <xdr:spPr>
        <a:xfrm>
          <a:off x="6972300" y="13424298"/>
          <a:ext cx="8890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72430</xdr:rowOff>
    </xdr:from>
    <xdr:to>
      <xdr:col>41</xdr:col>
      <xdr:colOff>101600</xdr:colOff>
      <xdr:row>79</xdr:row>
      <xdr:rowOff>2580</xdr:rowOff>
    </xdr:to>
    <xdr:sp macro="" textlink="">
      <xdr:nvSpPr>
        <xdr:cNvPr id="423" name="フローチャート: 判断 422"/>
        <xdr:cNvSpPr/>
      </xdr:nvSpPr>
      <xdr:spPr>
        <a:xfrm>
          <a:off x="78105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165157</xdr:rowOff>
    </xdr:from>
    <xdr:ext cx="534377" cy="259045"/>
    <xdr:sp macro="" textlink="">
      <xdr:nvSpPr>
        <xdr:cNvPr id="424" name="テキスト ボックス 423"/>
        <xdr:cNvSpPr txBox="1"/>
      </xdr:nvSpPr>
      <xdr:spPr>
        <a:xfrm>
          <a:off x="7594111" y="1353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78156</xdr:rowOff>
    </xdr:from>
    <xdr:to>
      <xdr:col>36</xdr:col>
      <xdr:colOff>165100</xdr:colOff>
      <xdr:row>79</xdr:row>
      <xdr:rowOff>8306</xdr:rowOff>
    </xdr:to>
    <xdr:sp macro="" textlink="">
      <xdr:nvSpPr>
        <xdr:cNvPr id="425" name="フローチャート: 判断 424"/>
        <xdr:cNvSpPr/>
      </xdr:nvSpPr>
      <xdr:spPr>
        <a:xfrm>
          <a:off x="6921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170883</xdr:rowOff>
    </xdr:from>
    <xdr:ext cx="534377" cy="259045"/>
    <xdr:sp macro="" textlink="">
      <xdr:nvSpPr>
        <xdr:cNvPr id="426" name="テキスト ボックス 425"/>
        <xdr:cNvSpPr txBox="1"/>
      </xdr:nvSpPr>
      <xdr:spPr>
        <a:xfrm>
          <a:off x="6705111" y="1354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83676</xdr:rowOff>
    </xdr:from>
    <xdr:to>
      <xdr:col>55</xdr:col>
      <xdr:colOff>50800</xdr:colOff>
      <xdr:row>77</xdr:row>
      <xdr:rowOff>13826</xdr:rowOff>
    </xdr:to>
    <xdr:sp macro="" textlink="">
      <xdr:nvSpPr>
        <xdr:cNvPr id="432" name="楕円 431"/>
        <xdr:cNvSpPr/>
      </xdr:nvSpPr>
      <xdr:spPr>
        <a:xfrm>
          <a:off x="10426700" y="1311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106552</xdr:rowOff>
    </xdr:from>
    <xdr:ext cx="534377" cy="259045"/>
    <xdr:sp macro="" textlink="">
      <xdr:nvSpPr>
        <xdr:cNvPr id="433" name="普通建設事業費 （ うち新規整備　）該当値テキスト"/>
        <xdr:cNvSpPr txBox="1"/>
      </xdr:nvSpPr>
      <xdr:spPr>
        <a:xfrm>
          <a:off x="10528300" y="129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25839</xdr:rowOff>
    </xdr:from>
    <xdr:to>
      <xdr:col>50</xdr:col>
      <xdr:colOff>165100</xdr:colOff>
      <xdr:row>79</xdr:row>
      <xdr:rowOff>127439</xdr:rowOff>
    </xdr:to>
    <xdr:sp macro="" textlink="">
      <xdr:nvSpPr>
        <xdr:cNvPr id="434" name="楕円 433"/>
        <xdr:cNvSpPr/>
      </xdr:nvSpPr>
      <xdr:spPr>
        <a:xfrm>
          <a:off x="9588500" y="135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118566</xdr:rowOff>
    </xdr:from>
    <xdr:ext cx="469744" cy="259045"/>
    <xdr:sp macro="" textlink="">
      <xdr:nvSpPr>
        <xdr:cNvPr id="435" name="テキスト ボックス 434"/>
        <xdr:cNvSpPr txBox="1"/>
      </xdr:nvSpPr>
      <xdr:spPr>
        <a:xfrm>
          <a:off x="9404428" y="1366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154704</xdr:rowOff>
    </xdr:from>
    <xdr:to>
      <xdr:col>46</xdr:col>
      <xdr:colOff>38100</xdr:colOff>
      <xdr:row>79</xdr:row>
      <xdr:rowOff>84854</xdr:rowOff>
    </xdr:to>
    <xdr:sp macro="" textlink="">
      <xdr:nvSpPr>
        <xdr:cNvPr id="436" name="楕円 435"/>
        <xdr:cNvSpPr/>
      </xdr:nvSpPr>
      <xdr:spPr>
        <a:xfrm>
          <a:off x="8699500" y="1352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75981</xdr:rowOff>
    </xdr:from>
    <xdr:ext cx="469744" cy="259045"/>
    <xdr:sp macro="" textlink="">
      <xdr:nvSpPr>
        <xdr:cNvPr id="437" name="テキスト ボックス 436"/>
        <xdr:cNvSpPr txBox="1"/>
      </xdr:nvSpPr>
      <xdr:spPr>
        <a:xfrm>
          <a:off x="8515428" y="1362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67999</xdr:rowOff>
    </xdr:from>
    <xdr:to>
      <xdr:col>41</xdr:col>
      <xdr:colOff>101600</xdr:colOff>
      <xdr:row>78</xdr:row>
      <xdr:rowOff>169599</xdr:rowOff>
    </xdr:to>
    <xdr:sp macro="" textlink="">
      <xdr:nvSpPr>
        <xdr:cNvPr id="438" name="楕円 437"/>
        <xdr:cNvSpPr/>
      </xdr:nvSpPr>
      <xdr:spPr>
        <a:xfrm>
          <a:off x="7810500" y="13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14676</xdr:rowOff>
    </xdr:from>
    <xdr:ext cx="534377" cy="259045"/>
    <xdr:sp macro="" textlink="">
      <xdr:nvSpPr>
        <xdr:cNvPr id="439" name="テキスト ボックス 438"/>
        <xdr:cNvSpPr txBox="1"/>
      </xdr:nvSpPr>
      <xdr:spPr>
        <a:xfrm>
          <a:off x="7594111" y="13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xdr:rowOff>
    </xdr:from>
    <xdr:to>
      <xdr:col>36</xdr:col>
      <xdr:colOff>165100</xdr:colOff>
      <xdr:row>78</xdr:row>
      <xdr:rowOff>101998</xdr:rowOff>
    </xdr:to>
    <xdr:sp macro="" textlink="">
      <xdr:nvSpPr>
        <xdr:cNvPr id="440" name="楕円 439"/>
        <xdr:cNvSpPr/>
      </xdr:nvSpPr>
      <xdr:spPr>
        <a:xfrm>
          <a:off x="6921500" y="1337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118525</xdr:rowOff>
    </xdr:from>
    <xdr:ext cx="534377" cy="259045"/>
    <xdr:sp macro="" textlink="">
      <xdr:nvSpPr>
        <xdr:cNvPr id="441" name="テキスト ボックス 440"/>
        <xdr:cNvSpPr txBox="1"/>
      </xdr:nvSpPr>
      <xdr:spPr>
        <a:xfrm>
          <a:off x="6705111" y="1314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13055</xdr:rowOff>
    </xdr:from>
    <xdr:to>
      <xdr:col>55</xdr:col>
      <xdr:colOff>0</xdr:colOff>
      <xdr:row>97</xdr:row>
      <xdr:rowOff>49022</xdr:rowOff>
    </xdr:to>
    <xdr:cxnSp macro="">
      <xdr:nvCxnSpPr>
        <xdr:cNvPr id="472" name="直線コネクタ 471"/>
        <xdr:cNvCxnSpPr/>
      </xdr:nvCxnSpPr>
      <xdr:spPr>
        <a:xfrm flipV="1">
          <a:off x="9639300" y="16472255"/>
          <a:ext cx="838200" cy="20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20987</xdr:rowOff>
    </xdr:from>
    <xdr:ext cx="534377" cy="259045"/>
    <xdr:sp macro="" textlink="">
      <xdr:nvSpPr>
        <xdr:cNvPr id="473" name="普通建設事業費 （ うち更新整備　）平均値テキスト"/>
        <xdr:cNvSpPr txBox="1"/>
      </xdr:nvSpPr>
      <xdr:spPr>
        <a:xfrm>
          <a:off x="10528300" y="16651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39670</xdr:rowOff>
    </xdr:from>
    <xdr:to>
      <xdr:col>50</xdr:col>
      <xdr:colOff>114300</xdr:colOff>
      <xdr:row>97</xdr:row>
      <xdr:rowOff>49022</xdr:rowOff>
    </xdr:to>
    <xdr:cxnSp macro="">
      <xdr:nvCxnSpPr>
        <xdr:cNvPr id="475" name="直線コネクタ 474"/>
        <xdr:cNvCxnSpPr/>
      </xdr:nvCxnSpPr>
      <xdr:spPr>
        <a:xfrm>
          <a:off x="8750300" y="16498870"/>
          <a:ext cx="889000" cy="18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5921</xdr:rowOff>
    </xdr:from>
    <xdr:ext cx="534377" cy="259045"/>
    <xdr:sp macro="" textlink="">
      <xdr:nvSpPr>
        <xdr:cNvPr id="477" name="テキスト ボックス 476"/>
        <xdr:cNvSpPr txBox="1"/>
      </xdr:nvSpPr>
      <xdr:spPr>
        <a:xfrm>
          <a:off x="9372111" y="16808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39670</xdr:rowOff>
    </xdr:from>
    <xdr:to>
      <xdr:col>45</xdr:col>
      <xdr:colOff>177800</xdr:colOff>
      <xdr:row>96</xdr:row>
      <xdr:rowOff>59679</xdr:rowOff>
    </xdr:to>
    <xdr:cxnSp macro="">
      <xdr:nvCxnSpPr>
        <xdr:cNvPr id="478" name="直線コネクタ 477"/>
        <xdr:cNvCxnSpPr/>
      </xdr:nvCxnSpPr>
      <xdr:spPr>
        <a:xfrm flipV="1">
          <a:off x="7861300" y="16498870"/>
          <a:ext cx="889000" cy="2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125958</xdr:rowOff>
    </xdr:from>
    <xdr:ext cx="534377" cy="259045"/>
    <xdr:sp macro="" textlink="">
      <xdr:nvSpPr>
        <xdr:cNvPr id="480" name="テキスト ボックス 479"/>
        <xdr:cNvSpPr txBox="1"/>
      </xdr:nvSpPr>
      <xdr:spPr>
        <a:xfrm>
          <a:off x="8483111" y="1675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59505</xdr:rowOff>
    </xdr:from>
    <xdr:to>
      <xdr:col>41</xdr:col>
      <xdr:colOff>50800</xdr:colOff>
      <xdr:row>96</xdr:row>
      <xdr:rowOff>59679</xdr:rowOff>
    </xdr:to>
    <xdr:cxnSp macro="">
      <xdr:nvCxnSpPr>
        <xdr:cNvPr id="481" name="直線コネクタ 480"/>
        <xdr:cNvCxnSpPr/>
      </xdr:nvCxnSpPr>
      <xdr:spPr>
        <a:xfrm>
          <a:off x="6972300" y="16518705"/>
          <a:ext cx="889000" cy="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82" name="フローチャート: 判断 481"/>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166366</xdr:rowOff>
    </xdr:from>
    <xdr:ext cx="534377" cy="259045"/>
    <xdr:sp macro="" textlink="">
      <xdr:nvSpPr>
        <xdr:cNvPr id="483" name="テキスト ボックス 482"/>
        <xdr:cNvSpPr txBox="1"/>
      </xdr:nvSpPr>
      <xdr:spPr>
        <a:xfrm>
          <a:off x="7594111" y="1679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84" name="フローチャート: 判断 483"/>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85" name="テキスト ボックス 484"/>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133705</xdr:rowOff>
    </xdr:from>
    <xdr:to>
      <xdr:col>55</xdr:col>
      <xdr:colOff>50800</xdr:colOff>
      <xdr:row>96</xdr:row>
      <xdr:rowOff>63855</xdr:rowOff>
    </xdr:to>
    <xdr:sp macro="" textlink="">
      <xdr:nvSpPr>
        <xdr:cNvPr id="491" name="楕円 490"/>
        <xdr:cNvSpPr/>
      </xdr:nvSpPr>
      <xdr:spPr>
        <a:xfrm>
          <a:off x="10426700" y="1642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156582</xdr:rowOff>
    </xdr:from>
    <xdr:ext cx="534377" cy="259045"/>
    <xdr:sp macro="" textlink="">
      <xdr:nvSpPr>
        <xdr:cNvPr id="492" name="普通建設事業費 （ うち更新整備　）該当値テキスト"/>
        <xdr:cNvSpPr txBox="1"/>
      </xdr:nvSpPr>
      <xdr:spPr>
        <a:xfrm>
          <a:off x="10528300" y="1627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169672</xdr:rowOff>
    </xdr:from>
    <xdr:to>
      <xdr:col>50</xdr:col>
      <xdr:colOff>165100</xdr:colOff>
      <xdr:row>97</xdr:row>
      <xdr:rowOff>99822</xdr:rowOff>
    </xdr:to>
    <xdr:sp macro="" textlink="">
      <xdr:nvSpPr>
        <xdr:cNvPr id="493" name="楕円 492"/>
        <xdr:cNvSpPr/>
      </xdr:nvSpPr>
      <xdr:spPr>
        <a:xfrm>
          <a:off x="9588500" y="1662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116349</xdr:rowOff>
    </xdr:from>
    <xdr:ext cx="534377" cy="259045"/>
    <xdr:sp macro="" textlink="">
      <xdr:nvSpPr>
        <xdr:cNvPr id="494" name="テキスト ボックス 493"/>
        <xdr:cNvSpPr txBox="1"/>
      </xdr:nvSpPr>
      <xdr:spPr>
        <a:xfrm>
          <a:off x="9372111" y="1640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160320</xdr:rowOff>
    </xdr:from>
    <xdr:to>
      <xdr:col>46</xdr:col>
      <xdr:colOff>38100</xdr:colOff>
      <xdr:row>96</xdr:row>
      <xdr:rowOff>90470</xdr:rowOff>
    </xdr:to>
    <xdr:sp macro="" textlink="">
      <xdr:nvSpPr>
        <xdr:cNvPr id="495" name="楕円 494"/>
        <xdr:cNvSpPr/>
      </xdr:nvSpPr>
      <xdr:spPr>
        <a:xfrm>
          <a:off x="8699500" y="164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106997</xdr:rowOff>
    </xdr:from>
    <xdr:ext cx="534377" cy="259045"/>
    <xdr:sp macro="" textlink="">
      <xdr:nvSpPr>
        <xdr:cNvPr id="496" name="テキスト ボックス 495"/>
        <xdr:cNvSpPr txBox="1"/>
      </xdr:nvSpPr>
      <xdr:spPr>
        <a:xfrm>
          <a:off x="8483111" y="1622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8879</xdr:rowOff>
    </xdr:from>
    <xdr:to>
      <xdr:col>41</xdr:col>
      <xdr:colOff>101600</xdr:colOff>
      <xdr:row>96</xdr:row>
      <xdr:rowOff>110479</xdr:rowOff>
    </xdr:to>
    <xdr:sp macro="" textlink="">
      <xdr:nvSpPr>
        <xdr:cNvPr id="497" name="楕円 496"/>
        <xdr:cNvSpPr/>
      </xdr:nvSpPr>
      <xdr:spPr>
        <a:xfrm>
          <a:off x="7810500" y="164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127006</xdr:rowOff>
    </xdr:from>
    <xdr:ext cx="534377" cy="259045"/>
    <xdr:sp macro="" textlink="">
      <xdr:nvSpPr>
        <xdr:cNvPr id="498" name="テキスト ボックス 497"/>
        <xdr:cNvSpPr txBox="1"/>
      </xdr:nvSpPr>
      <xdr:spPr>
        <a:xfrm>
          <a:off x="7594111" y="162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8705</xdr:rowOff>
    </xdr:from>
    <xdr:to>
      <xdr:col>36</xdr:col>
      <xdr:colOff>165100</xdr:colOff>
      <xdr:row>96</xdr:row>
      <xdr:rowOff>110305</xdr:rowOff>
    </xdr:to>
    <xdr:sp macro="" textlink="">
      <xdr:nvSpPr>
        <xdr:cNvPr id="499" name="楕円 498"/>
        <xdr:cNvSpPr/>
      </xdr:nvSpPr>
      <xdr:spPr>
        <a:xfrm>
          <a:off x="6921500" y="1646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126832</xdr:rowOff>
    </xdr:from>
    <xdr:ext cx="534377" cy="259045"/>
    <xdr:sp macro="" textlink="">
      <xdr:nvSpPr>
        <xdr:cNvPr id="500" name="テキスト ボックス 499"/>
        <xdr:cNvSpPr txBox="1"/>
      </xdr:nvSpPr>
      <xdr:spPr>
        <a:xfrm>
          <a:off x="6705111" y="1624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98095</xdr:rowOff>
    </xdr:from>
    <xdr:to>
      <xdr:col>85</xdr:col>
      <xdr:colOff>127000</xdr:colOff>
      <xdr:row>39</xdr:row>
      <xdr:rowOff>60065</xdr:rowOff>
    </xdr:to>
    <xdr:cxnSp macro="">
      <xdr:nvCxnSpPr>
        <xdr:cNvPr id="531" name="直線コネクタ 530"/>
        <xdr:cNvCxnSpPr/>
      </xdr:nvCxnSpPr>
      <xdr:spPr>
        <a:xfrm flipV="1">
          <a:off x="15481300" y="6441745"/>
          <a:ext cx="838200" cy="3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148807</xdr:rowOff>
    </xdr:from>
    <xdr:ext cx="469744" cy="259045"/>
    <xdr:sp macro="" textlink="">
      <xdr:nvSpPr>
        <xdr:cNvPr id="532" name="災害復旧事業費平均値テキスト"/>
        <xdr:cNvSpPr txBox="1"/>
      </xdr:nvSpPr>
      <xdr:spPr>
        <a:xfrm>
          <a:off x="16370300" y="666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60065</xdr:rowOff>
    </xdr:from>
    <xdr:to>
      <xdr:col>81</xdr:col>
      <xdr:colOff>50800</xdr:colOff>
      <xdr:row>39</xdr:row>
      <xdr:rowOff>93245</xdr:rowOff>
    </xdr:to>
    <xdr:cxnSp macro="">
      <xdr:nvCxnSpPr>
        <xdr:cNvPr id="534" name="直線コネクタ 533"/>
        <xdr:cNvCxnSpPr/>
      </xdr:nvCxnSpPr>
      <xdr:spPr>
        <a:xfrm flipV="1">
          <a:off x="14592300" y="6746615"/>
          <a:ext cx="889000" cy="3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88265</xdr:rowOff>
    </xdr:from>
    <xdr:to>
      <xdr:col>76</xdr:col>
      <xdr:colOff>114300</xdr:colOff>
      <xdr:row>39</xdr:row>
      <xdr:rowOff>93245</xdr:rowOff>
    </xdr:to>
    <xdr:cxnSp macro="">
      <xdr:nvCxnSpPr>
        <xdr:cNvPr id="537" name="直線コネクタ 536"/>
        <xdr:cNvCxnSpPr/>
      </xdr:nvCxnSpPr>
      <xdr:spPr>
        <a:xfrm>
          <a:off x="13703300" y="6774815"/>
          <a:ext cx="8890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84852</xdr:rowOff>
    </xdr:from>
    <xdr:to>
      <xdr:col>71</xdr:col>
      <xdr:colOff>177800</xdr:colOff>
      <xdr:row>39</xdr:row>
      <xdr:rowOff>88265</xdr:rowOff>
    </xdr:to>
    <xdr:cxnSp macro="">
      <xdr:nvCxnSpPr>
        <xdr:cNvPr id="540" name="直線コネクタ 539"/>
        <xdr:cNvCxnSpPr/>
      </xdr:nvCxnSpPr>
      <xdr:spPr>
        <a:xfrm>
          <a:off x="12814300" y="6771402"/>
          <a:ext cx="889000" cy="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21071</xdr:rowOff>
    </xdr:from>
    <xdr:to>
      <xdr:col>72</xdr:col>
      <xdr:colOff>38100</xdr:colOff>
      <xdr:row>39</xdr:row>
      <xdr:rowOff>122671</xdr:rowOff>
    </xdr:to>
    <xdr:sp macro="" textlink="">
      <xdr:nvSpPr>
        <xdr:cNvPr id="541" name="フローチャート: 判断 540"/>
        <xdr:cNvSpPr/>
      </xdr:nvSpPr>
      <xdr:spPr>
        <a:xfrm>
          <a:off x="13652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139198</xdr:rowOff>
    </xdr:from>
    <xdr:ext cx="469744" cy="259045"/>
    <xdr:sp macro="" textlink="">
      <xdr:nvSpPr>
        <xdr:cNvPr id="542" name="テキスト ボックス 541"/>
        <xdr:cNvSpPr txBox="1"/>
      </xdr:nvSpPr>
      <xdr:spPr>
        <a:xfrm>
          <a:off x="13468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15013</xdr:rowOff>
    </xdr:from>
    <xdr:to>
      <xdr:col>67</xdr:col>
      <xdr:colOff>101600</xdr:colOff>
      <xdr:row>39</xdr:row>
      <xdr:rowOff>116613</xdr:rowOff>
    </xdr:to>
    <xdr:sp macro="" textlink="">
      <xdr:nvSpPr>
        <xdr:cNvPr id="543" name="フローチャート: 判断 542"/>
        <xdr:cNvSpPr/>
      </xdr:nvSpPr>
      <xdr:spPr>
        <a:xfrm>
          <a:off x="12763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133140</xdr:rowOff>
    </xdr:from>
    <xdr:ext cx="469744" cy="259045"/>
    <xdr:sp macro="" textlink="">
      <xdr:nvSpPr>
        <xdr:cNvPr id="544" name="テキスト ボックス 543"/>
        <xdr:cNvSpPr txBox="1"/>
      </xdr:nvSpPr>
      <xdr:spPr>
        <a:xfrm>
          <a:off x="12579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47295</xdr:rowOff>
    </xdr:from>
    <xdr:to>
      <xdr:col>85</xdr:col>
      <xdr:colOff>177800</xdr:colOff>
      <xdr:row>37</xdr:row>
      <xdr:rowOff>148895</xdr:rowOff>
    </xdr:to>
    <xdr:sp macro="" textlink="">
      <xdr:nvSpPr>
        <xdr:cNvPr id="550" name="楕円 549"/>
        <xdr:cNvSpPr/>
      </xdr:nvSpPr>
      <xdr:spPr>
        <a:xfrm>
          <a:off x="162687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70172</xdr:rowOff>
    </xdr:from>
    <xdr:ext cx="534377" cy="259045"/>
    <xdr:sp macro="" textlink="">
      <xdr:nvSpPr>
        <xdr:cNvPr id="551" name="災害復旧事業費該当値テキスト"/>
        <xdr:cNvSpPr txBox="1"/>
      </xdr:nvSpPr>
      <xdr:spPr>
        <a:xfrm>
          <a:off x="16370300" y="624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9265</xdr:rowOff>
    </xdr:from>
    <xdr:to>
      <xdr:col>81</xdr:col>
      <xdr:colOff>101600</xdr:colOff>
      <xdr:row>39</xdr:row>
      <xdr:rowOff>110865</xdr:rowOff>
    </xdr:to>
    <xdr:sp macro="" textlink="">
      <xdr:nvSpPr>
        <xdr:cNvPr id="552" name="楕円 551"/>
        <xdr:cNvSpPr/>
      </xdr:nvSpPr>
      <xdr:spPr>
        <a:xfrm>
          <a:off x="15430500" y="669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101992</xdr:rowOff>
    </xdr:from>
    <xdr:ext cx="469744" cy="259045"/>
    <xdr:sp macro="" textlink="">
      <xdr:nvSpPr>
        <xdr:cNvPr id="553" name="テキスト ボックス 552"/>
        <xdr:cNvSpPr txBox="1"/>
      </xdr:nvSpPr>
      <xdr:spPr>
        <a:xfrm>
          <a:off x="15246428" y="678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42445</xdr:rowOff>
    </xdr:from>
    <xdr:to>
      <xdr:col>76</xdr:col>
      <xdr:colOff>165100</xdr:colOff>
      <xdr:row>39</xdr:row>
      <xdr:rowOff>144045</xdr:rowOff>
    </xdr:to>
    <xdr:sp macro="" textlink="">
      <xdr:nvSpPr>
        <xdr:cNvPr id="554" name="楕円 553"/>
        <xdr:cNvSpPr/>
      </xdr:nvSpPr>
      <xdr:spPr>
        <a:xfrm>
          <a:off x="14541500" y="67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135172</xdr:rowOff>
    </xdr:from>
    <xdr:ext cx="378565" cy="259045"/>
    <xdr:sp macro="" textlink="">
      <xdr:nvSpPr>
        <xdr:cNvPr id="555" name="テキスト ボックス 554"/>
        <xdr:cNvSpPr txBox="1"/>
      </xdr:nvSpPr>
      <xdr:spPr>
        <a:xfrm>
          <a:off x="14403017" y="6821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37465</xdr:rowOff>
    </xdr:from>
    <xdr:to>
      <xdr:col>72</xdr:col>
      <xdr:colOff>38100</xdr:colOff>
      <xdr:row>39</xdr:row>
      <xdr:rowOff>139065</xdr:rowOff>
    </xdr:to>
    <xdr:sp macro="" textlink="">
      <xdr:nvSpPr>
        <xdr:cNvPr id="556" name="楕円 555"/>
        <xdr:cNvSpPr/>
      </xdr:nvSpPr>
      <xdr:spPr>
        <a:xfrm>
          <a:off x="1365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130192</xdr:rowOff>
    </xdr:from>
    <xdr:ext cx="378565" cy="259045"/>
    <xdr:sp macro="" textlink="">
      <xdr:nvSpPr>
        <xdr:cNvPr id="557" name="テキスト ボックス 556"/>
        <xdr:cNvSpPr txBox="1"/>
      </xdr:nvSpPr>
      <xdr:spPr>
        <a:xfrm>
          <a:off x="13514017" y="6816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34052</xdr:rowOff>
    </xdr:from>
    <xdr:to>
      <xdr:col>67</xdr:col>
      <xdr:colOff>101600</xdr:colOff>
      <xdr:row>39</xdr:row>
      <xdr:rowOff>135652</xdr:rowOff>
    </xdr:to>
    <xdr:sp macro="" textlink="">
      <xdr:nvSpPr>
        <xdr:cNvPr id="558" name="楕円 557"/>
        <xdr:cNvSpPr/>
      </xdr:nvSpPr>
      <xdr:spPr>
        <a:xfrm>
          <a:off x="12763500" y="672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126779</xdr:rowOff>
    </xdr:from>
    <xdr:ext cx="378565" cy="259045"/>
    <xdr:sp macro="" textlink="">
      <xdr:nvSpPr>
        <xdr:cNvPr id="559" name="テキスト ボックス 558"/>
        <xdr:cNvSpPr txBox="1"/>
      </xdr:nvSpPr>
      <xdr:spPr>
        <a:xfrm>
          <a:off x="12625017" y="6813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156750</xdr:rowOff>
    </xdr:from>
    <xdr:to>
      <xdr:col>85</xdr:col>
      <xdr:colOff>127000</xdr:colOff>
      <xdr:row>72</xdr:row>
      <xdr:rowOff>58262</xdr:rowOff>
    </xdr:to>
    <xdr:cxnSp macro="">
      <xdr:nvCxnSpPr>
        <xdr:cNvPr id="637" name="直線コネクタ 636"/>
        <xdr:cNvCxnSpPr/>
      </xdr:nvCxnSpPr>
      <xdr:spPr>
        <a:xfrm>
          <a:off x="15481300" y="12329700"/>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156750</xdr:rowOff>
    </xdr:from>
    <xdr:to>
      <xdr:col>81</xdr:col>
      <xdr:colOff>50800</xdr:colOff>
      <xdr:row>72</xdr:row>
      <xdr:rowOff>46431</xdr:rowOff>
    </xdr:to>
    <xdr:cxnSp macro="">
      <xdr:nvCxnSpPr>
        <xdr:cNvPr id="640" name="直線コネクタ 639"/>
        <xdr:cNvCxnSpPr/>
      </xdr:nvCxnSpPr>
      <xdr:spPr>
        <a:xfrm flipV="1">
          <a:off x="14592300" y="12329700"/>
          <a:ext cx="889000" cy="6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46431</xdr:rowOff>
    </xdr:from>
    <xdr:to>
      <xdr:col>76</xdr:col>
      <xdr:colOff>114300</xdr:colOff>
      <xdr:row>72</xdr:row>
      <xdr:rowOff>121412</xdr:rowOff>
    </xdr:to>
    <xdr:cxnSp macro="">
      <xdr:nvCxnSpPr>
        <xdr:cNvPr id="643" name="直線コネクタ 642"/>
        <xdr:cNvCxnSpPr/>
      </xdr:nvCxnSpPr>
      <xdr:spPr>
        <a:xfrm flipV="1">
          <a:off x="13703300" y="12390831"/>
          <a:ext cx="889000" cy="7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42659</xdr:rowOff>
    </xdr:from>
    <xdr:to>
      <xdr:col>71</xdr:col>
      <xdr:colOff>177800</xdr:colOff>
      <xdr:row>72</xdr:row>
      <xdr:rowOff>121412</xdr:rowOff>
    </xdr:to>
    <xdr:cxnSp macro="">
      <xdr:nvCxnSpPr>
        <xdr:cNvPr id="646" name="直線コネクタ 645"/>
        <xdr:cNvCxnSpPr/>
      </xdr:nvCxnSpPr>
      <xdr:spPr>
        <a:xfrm>
          <a:off x="12814300" y="12387059"/>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84766</xdr:rowOff>
    </xdr:from>
    <xdr:to>
      <xdr:col>72</xdr:col>
      <xdr:colOff>38100</xdr:colOff>
      <xdr:row>76</xdr:row>
      <xdr:rowOff>14917</xdr:rowOff>
    </xdr:to>
    <xdr:sp macro="" textlink="">
      <xdr:nvSpPr>
        <xdr:cNvPr id="647" name="フローチャート: 判断 646"/>
        <xdr:cNvSpPr/>
      </xdr:nvSpPr>
      <xdr:spPr>
        <a:xfrm>
          <a:off x="13652500" y="129435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6044</xdr:rowOff>
    </xdr:from>
    <xdr:ext cx="534377" cy="259045"/>
    <xdr:sp macro="" textlink="">
      <xdr:nvSpPr>
        <xdr:cNvPr id="648" name="テキスト ボックス 647"/>
        <xdr:cNvSpPr txBox="1"/>
      </xdr:nvSpPr>
      <xdr:spPr>
        <a:xfrm>
          <a:off x="13436111" y="1303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76136</xdr:rowOff>
    </xdr:from>
    <xdr:to>
      <xdr:col>67</xdr:col>
      <xdr:colOff>101600</xdr:colOff>
      <xdr:row>76</xdr:row>
      <xdr:rowOff>6286</xdr:rowOff>
    </xdr:to>
    <xdr:sp macro="" textlink="">
      <xdr:nvSpPr>
        <xdr:cNvPr id="649" name="フローチャート: 判断 648"/>
        <xdr:cNvSpPr/>
      </xdr:nvSpPr>
      <xdr:spPr>
        <a:xfrm>
          <a:off x="12763500" y="1293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168863</xdr:rowOff>
    </xdr:from>
    <xdr:ext cx="534377" cy="259045"/>
    <xdr:sp macro="" textlink="">
      <xdr:nvSpPr>
        <xdr:cNvPr id="650" name="テキスト ボックス 649"/>
        <xdr:cNvSpPr txBox="1"/>
      </xdr:nvSpPr>
      <xdr:spPr>
        <a:xfrm>
          <a:off x="12547111" y="13027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7462</xdr:rowOff>
    </xdr:from>
    <xdr:to>
      <xdr:col>85</xdr:col>
      <xdr:colOff>177800</xdr:colOff>
      <xdr:row>72</xdr:row>
      <xdr:rowOff>109062</xdr:rowOff>
    </xdr:to>
    <xdr:sp macro="" textlink="">
      <xdr:nvSpPr>
        <xdr:cNvPr id="656" name="楕円 655"/>
        <xdr:cNvSpPr/>
      </xdr:nvSpPr>
      <xdr:spPr>
        <a:xfrm>
          <a:off x="16268700" y="123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30339</xdr:rowOff>
    </xdr:from>
    <xdr:ext cx="534377" cy="259045"/>
    <xdr:sp macro="" textlink="">
      <xdr:nvSpPr>
        <xdr:cNvPr id="657" name="公債費該当値テキスト"/>
        <xdr:cNvSpPr txBox="1"/>
      </xdr:nvSpPr>
      <xdr:spPr>
        <a:xfrm>
          <a:off x="16370300" y="1220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105950</xdr:rowOff>
    </xdr:from>
    <xdr:to>
      <xdr:col>81</xdr:col>
      <xdr:colOff>101600</xdr:colOff>
      <xdr:row>72</xdr:row>
      <xdr:rowOff>36100</xdr:rowOff>
    </xdr:to>
    <xdr:sp macro="" textlink="">
      <xdr:nvSpPr>
        <xdr:cNvPr id="658" name="楕円 657"/>
        <xdr:cNvSpPr/>
      </xdr:nvSpPr>
      <xdr:spPr>
        <a:xfrm>
          <a:off x="15430500" y="1227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52627</xdr:rowOff>
    </xdr:from>
    <xdr:ext cx="534377" cy="259045"/>
    <xdr:sp macro="" textlink="">
      <xdr:nvSpPr>
        <xdr:cNvPr id="659" name="テキスト ボックス 658"/>
        <xdr:cNvSpPr txBox="1"/>
      </xdr:nvSpPr>
      <xdr:spPr>
        <a:xfrm>
          <a:off x="15214111" y="1205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167081</xdr:rowOff>
    </xdr:from>
    <xdr:to>
      <xdr:col>76</xdr:col>
      <xdr:colOff>165100</xdr:colOff>
      <xdr:row>72</xdr:row>
      <xdr:rowOff>97231</xdr:rowOff>
    </xdr:to>
    <xdr:sp macro="" textlink="">
      <xdr:nvSpPr>
        <xdr:cNvPr id="660" name="楕円 659"/>
        <xdr:cNvSpPr/>
      </xdr:nvSpPr>
      <xdr:spPr>
        <a:xfrm>
          <a:off x="14541500" y="123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113758</xdr:rowOff>
    </xdr:from>
    <xdr:ext cx="534377" cy="259045"/>
    <xdr:sp macro="" textlink="">
      <xdr:nvSpPr>
        <xdr:cNvPr id="661" name="テキスト ボックス 660"/>
        <xdr:cNvSpPr txBox="1"/>
      </xdr:nvSpPr>
      <xdr:spPr>
        <a:xfrm>
          <a:off x="14325111" y="1211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70612</xdr:rowOff>
    </xdr:from>
    <xdr:to>
      <xdr:col>72</xdr:col>
      <xdr:colOff>38100</xdr:colOff>
      <xdr:row>73</xdr:row>
      <xdr:rowOff>762</xdr:rowOff>
    </xdr:to>
    <xdr:sp macro="" textlink="">
      <xdr:nvSpPr>
        <xdr:cNvPr id="662" name="楕円 661"/>
        <xdr:cNvSpPr/>
      </xdr:nvSpPr>
      <xdr:spPr>
        <a:xfrm>
          <a:off x="13652500" y="124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17289</xdr:rowOff>
    </xdr:from>
    <xdr:ext cx="534377" cy="259045"/>
    <xdr:sp macro="" textlink="">
      <xdr:nvSpPr>
        <xdr:cNvPr id="663" name="テキスト ボックス 662"/>
        <xdr:cNvSpPr txBox="1"/>
      </xdr:nvSpPr>
      <xdr:spPr>
        <a:xfrm>
          <a:off x="13436111" y="1219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163309</xdr:rowOff>
    </xdr:from>
    <xdr:to>
      <xdr:col>67</xdr:col>
      <xdr:colOff>101600</xdr:colOff>
      <xdr:row>72</xdr:row>
      <xdr:rowOff>93459</xdr:rowOff>
    </xdr:to>
    <xdr:sp macro="" textlink="">
      <xdr:nvSpPr>
        <xdr:cNvPr id="664" name="楕円 663"/>
        <xdr:cNvSpPr/>
      </xdr:nvSpPr>
      <xdr:spPr>
        <a:xfrm>
          <a:off x="12763500" y="123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109986</xdr:rowOff>
    </xdr:from>
    <xdr:ext cx="534377" cy="259045"/>
    <xdr:sp macro="" textlink="">
      <xdr:nvSpPr>
        <xdr:cNvPr id="665" name="テキスト ボックス 664"/>
        <xdr:cNvSpPr txBox="1"/>
      </xdr:nvSpPr>
      <xdr:spPr>
        <a:xfrm>
          <a:off x="12547111" y="121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121455</xdr:rowOff>
    </xdr:from>
    <xdr:to>
      <xdr:col>85</xdr:col>
      <xdr:colOff>127000</xdr:colOff>
      <xdr:row>98</xdr:row>
      <xdr:rowOff>121622</xdr:rowOff>
    </xdr:to>
    <xdr:cxnSp macro="">
      <xdr:nvCxnSpPr>
        <xdr:cNvPr id="694" name="直線コネクタ 693"/>
        <xdr:cNvCxnSpPr/>
      </xdr:nvCxnSpPr>
      <xdr:spPr>
        <a:xfrm>
          <a:off x="15481300" y="16923555"/>
          <a:ext cx="838200" cy="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49053</xdr:rowOff>
    </xdr:from>
    <xdr:to>
      <xdr:col>81</xdr:col>
      <xdr:colOff>50800</xdr:colOff>
      <xdr:row>98</xdr:row>
      <xdr:rowOff>121455</xdr:rowOff>
    </xdr:to>
    <xdr:cxnSp macro="">
      <xdr:nvCxnSpPr>
        <xdr:cNvPr id="697" name="直線コネクタ 696"/>
        <xdr:cNvCxnSpPr/>
      </xdr:nvCxnSpPr>
      <xdr:spPr>
        <a:xfrm>
          <a:off x="14592300" y="16851153"/>
          <a:ext cx="889000" cy="7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49053</xdr:rowOff>
    </xdr:from>
    <xdr:to>
      <xdr:col>76</xdr:col>
      <xdr:colOff>114300</xdr:colOff>
      <xdr:row>98</xdr:row>
      <xdr:rowOff>151057</xdr:rowOff>
    </xdr:to>
    <xdr:cxnSp macro="">
      <xdr:nvCxnSpPr>
        <xdr:cNvPr id="700" name="直線コネクタ 699"/>
        <xdr:cNvCxnSpPr/>
      </xdr:nvCxnSpPr>
      <xdr:spPr>
        <a:xfrm flipV="1">
          <a:off x="13703300" y="16851153"/>
          <a:ext cx="889000" cy="10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145462</xdr:rowOff>
    </xdr:from>
    <xdr:ext cx="534377" cy="259045"/>
    <xdr:sp macro="" textlink="">
      <xdr:nvSpPr>
        <xdr:cNvPr id="702" name="テキスト ボックス 701"/>
        <xdr:cNvSpPr txBox="1"/>
      </xdr:nvSpPr>
      <xdr:spPr>
        <a:xfrm>
          <a:off x="14325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151057</xdr:rowOff>
    </xdr:from>
    <xdr:to>
      <xdr:col>71</xdr:col>
      <xdr:colOff>177800</xdr:colOff>
      <xdr:row>98</xdr:row>
      <xdr:rowOff>167025</xdr:rowOff>
    </xdr:to>
    <xdr:cxnSp macro="">
      <xdr:nvCxnSpPr>
        <xdr:cNvPr id="703" name="直線コネクタ 702"/>
        <xdr:cNvCxnSpPr/>
      </xdr:nvCxnSpPr>
      <xdr:spPr>
        <a:xfrm flipV="1">
          <a:off x="12814300" y="16953157"/>
          <a:ext cx="889000" cy="1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101237</xdr:rowOff>
    </xdr:from>
    <xdr:to>
      <xdr:col>72</xdr:col>
      <xdr:colOff>38100</xdr:colOff>
      <xdr:row>99</xdr:row>
      <xdr:rowOff>31387</xdr:rowOff>
    </xdr:to>
    <xdr:sp macro="" textlink="">
      <xdr:nvSpPr>
        <xdr:cNvPr id="704" name="フローチャート: 判断 703"/>
        <xdr:cNvSpPr/>
      </xdr:nvSpPr>
      <xdr:spPr>
        <a:xfrm>
          <a:off x="13652500" y="169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22514</xdr:rowOff>
    </xdr:from>
    <xdr:ext cx="534377" cy="259045"/>
    <xdr:sp macro="" textlink="">
      <xdr:nvSpPr>
        <xdr:cNvPr id="705" name="テキスト ボックス 704"/>
        <xdr:cNvSpPr txBox="1"/>
      </xdr:nvSpPr>
      <xdr:spPr>
        <a:xfrm>
          <a:off x="13436111" y="1699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117830</xdr:rowOff>
    </xdr:from>
    <xdr:to>
      <xdr:col>67</xdr:col>
      <xdr:colOff>101600</xdr:colOff>
      <xdr:row>99</xdr:row>
      <xdr:rowOff>47980</xdr:rowOff>
    </xdr:to>
    <xdr:sp macro="" textlink="">
      <xdr:nvSpPr>
        <xdr:cNvPr id="706" name="フローチャート: 判断 705"/>
        <xdr:cNvSpPr/>
      </xdr:nvSpPr>
      <xdr:spPr>
        <a:xfrm>
          <a:off x="12763500" y="1691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39107</xdr:rowOff>
    </xdr:from>
    <xdr:ext cx="534377" cy="259045"/>
    <xdr:sp macro="" textlink="">
      <xdr:nvSpPr>
        <xdr:cNvPr id="707" name="テキスト ボックス 706"/>
        <xdr:cNvSpPr txBox="1"/>
      </xdr:nvSpPr>
      <xdr:spPr>
        <a:xfrm>
          <a:off x="12547111" y="1701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70822</xdr:rowOff>
    </xdr:from>
    <xdr:to>
      <xdr:col>85</xdr:col>
      <xdr:colOff>177800</xdr:colOff>
      <xdr:row>99</xdr:row>
      <xdr:rowOff>972</xdr:rowOff>
    </xdr:to>
    <xdr:sp macro="" textlink="">
      <xdr:nvSpPr>
        <xdr:cNvPr id="713" name="楕円 712"/>
        <xdr:cNvSpPr/>
      </xdr:nvSpPr>
      <xdr:spPr>
        <a:xfrm>
          <a:off x="16268700" y="1687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70655</xdr:rowOff>
    </xdr:from>
    <xdr:to>
      <xdr:col>81</xdr:col>
      <xdr:colOff>101600</xdr:colOff>
      <xdr:row>99</xdr:row>
      <xdr:rowOff>805</xdr:rowOff>
    </xdr:to>
    <xdr:sp macro="" textlink="">
      <xdr:nvSpPr>
        <xdr:cNvPr id="715" name="楕円 714"/>
        <xdr:cNvSpPr/>
      </xdr:nvSpPr>
      <xdr:spPr>
        <a:xfrm>
          <a:off x="15430500" y="1687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163382</xdr:rowOff>
    </xdr:from>
    <xdr:ext cx="534377" cy="259045"/>
    <xdr:sp macro="" textlink="">
      <xdr:nvSpPr>
        <xdr:cNvPr id="716" name="テキスト ボックス 715"/>
        <xdr:cNvSpPr txBox="1"/>
      </xdr:nvSpPr>
      <xdr:spPr>
        <a:xfrm>
          <a:off x="15214111" y="1696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169703</xdr:rowOff>
    </xdr:from>
    <xdr:to>
      <xdr:col>76</xdr:col>
      <xdr:colOff>165100</xdr:colOff>
      <xdr:row>98</xdr:row>
      <xdr:rowOff>99853</xdr:rowOff>
    </xdr:to>
    <xdr:sp macro="" textlink="">
      <xdr:nvSpPr>
        <xdr:cNvPr id="717" name="楕円 716"/>
        <xdr:cNvSpPr/>
      </xdr:nvSpPr>
      <xdr:spPr>
        <a:xfrm>
          <a:off x="14541500" y="1680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116380</xdr:rowOff>
    </xdr:from>
    <xdr:ext cx="534377" cy="259045"/>
    <xdr:sp macro="" textlink="">
      <xdr:nvSpPr>
        <xdr:cNvPr id="718" name="テキスト ボックス 717"/>
        <xdr:cNvSpPr txBox="1"/>
      </xdr:nvSpPr>
      <xdr:spPr>
        <a:xfrm>
          <a:off x="14325111" y="1657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100257</xdr:rowOff>
    </xdr:from>
    <xdr:to>
      <xdr:col>72</xdr:col>
      <xdr:colOff>38100</xdr:colOff>
      <xdr:row>99</xdr:row>
      <xdr:rowOff>30407</xdr:rowOff>
    </xdr:to>
    <xdr:sp macro="" textlink="">
      <xdr:nvSpPr>
        <xdr:cNvPr id="719" name="楕円 718"/>
        <xdr:cNvSpPr/>
      </xdr:nvSpPr>
      <xdr:spPr>
        <a:xfrm>
          <a:off x="13652500" y="1690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46934</xdr:rowOff>
    </xdr:from>
    <xdr:ext cx="534377" cy="259045"/>
    <xdr:sp macro="" textlink="">
      <xdr:nvSpPr>
        <xdr:cNvPr id="720" name="テキスト ボックス 719"/>
        <xdr:cNvSpPr txBox="1"/>
      </xdr:nvSpPr>
      <xdr:spPr>
        <a:xfrm>
          <a:off x="13436111" y="1667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116225</xdr:rowOff>
    </xdr:from>
    <xdr:to>
      <xdr:col>67</xdr:col>
      <xdr:colOff>101600</xdr:colOff>
      <xdr:row>99</xdr:row>
      <xdr:rowOff>46375</xdr:rowOff>
    </xdr:to>
    <xdr:sp macro="" textlink="">
      <xdr:nvSpPr>
        <xdr:cNvPr id="721" name="楕円 720"/>
        <xdr:cNvSpPr/>
      </xdr:nvSpPr>
      <xdr:spPr>
        <a:xfrm>
          <a:off x="12763500" y="169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62902</xdr:rowOff>
    </xdr:from>
    <xdr:ext cx="534377" cy="259045"/>
    <xdr:sp macro="" textlink="">
      <xdr:nvSpPr>
        <xdr:cNvPr id="722" name="テキスト ボックス 721"/>
        <xdr:cNvSpPr txBox="1"/>
      </xdr:nvSpPr>
      <xdr:spPr>
        <a:xfrm>
          <a:off x="12547111" y="166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124270</xdr:rowOff>
    </xdr:from>
    <xdr:to>
      <xdr:col>116</xdr:col>
      <xdr:colOff>63500</xdr:colOff>
      <xdr:row>33</xdr:row>
      <xdr:rowOff>62357</xdr:rowOff>
    </xdr:to>
    <xdr:cxnSp macro="">
      <xdr:nvCxnSpPr>
        <xdr:cNvPr id="751" name="直線コネクタ 750"/>
        <xdr:cNvCxnSpPr/>
      </xdr:nvCxnSpPr>
      <xdr:spPr>
        <a:xfrm>
          <a:off x="21323300" y="5439220"/>
          <a:ext cx="838200" cy="28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134574</xdr:rowOff>
    </xdr:from>
    <xdr:ext cx="469744" cy="259045"/>
    <xdr:sp macro="" textlink="">
      <xdr:nvSpPr>
        <xdr:cNvPr id="752" name="投資及び出資金平均値テキスト"/>
        <xdr:cNvSpPr txBox="1"/>
      </xdr:nvSpPr>
      <xdr:spPr>
        <a:xfrm>
          <a:off x="22212300" y="630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103505</xdr:rowOff>
    </xdr:from>
    <xdr:to>
      <xdr:col>111</xdr:col>
      <xdr:colOff>177800</xdr:colOff>
      <xdr:row>31</xdr:row>
      <xdr:rowOff>124270</xdr:rowOff>
    </xdr:to>
    <xdr:cxnSp macro="">
      <xdr:nvCxnSpPr>
        <xdr:cNvPr id="754" name="直線コネクタ 753"/>
        <xdr:cNvCxnSpPr/>
      </xdr:nvCxnSpPr>
      <xdr:spPr>
        <a:xfrm>
          <a:off x="20434300" y="5247005"/>
          <a:ext cx="889000" cy="19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41783</xdr:rowOff>
    </xdr:from>
    <xdr:to>
      <xdr:col>107</xdr:col>
      <xdr:colOff>50800</xdr:colOff>
      <xdr:row>30</xdr:row>
      <xdr:rowOff>103505</xdr:rowOff>
    </xdr:to>
    <xdr:cxnSp macro="">
      <xdr:nvCxnSpPr>
        <xdr:cNvPr id="757" name="直線コネクタ 756"/>
        <xdr:cNvCxnSpPr/>
      </xdr:nvCxnSpPr>
      <xdr:spPr>
        <a:xfrm>
          <a:off x="19545300" y="5185283"/>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41783</xdr:rowOff>
    </xdr:from>
    <xdr:to>
      <xdr:col>102</xdr:col>
      <xdr:colOff>114300</xdr:colOff>
      <xdr:row>32</xdr:row>
      <xdr:rowOff>20447</xdr:rowOff>
    </xdr:to>
    <xdr:cxnSp macro="">
      <xdr:nvCxnSpPr>
        <xdr:cNvPr id="760" name="直線コネクタ 759"/>
        <xdr:cNvCxnSpPr/>
      </xdr:nvCxnSpPr>
      <xdr:spPr>
        <a:xfrm flipV="1">
          <a:off x="18656300" y="5185283"/>
          <a:ext cx="889000" cy="3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161099</xdr:rowOff>
    </xdr:from>
    <xdr:to>
      <xdr:col>102</xdr:col>
      <xdr:colOff>165100</xdr:colOff>
      <xdr:row>37</xdr:row>
      <xdr:rowOff>91249</xdr:rowOff>
    </xdr:to>
    <xdr:sp macro="" textlink="">
      <xdr:nvSpPr>
        <xdr:cNvPr id="761" name="フローチャート: 判断 760"/>
        <xdr:cNvSpPr/>
      </xdr:nvSpPr>
      <xdr:spPr>
        <a:xfrm>
          <a:off x="19494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82376</xdr:rowOff>
    </xdr:from>
    <xdr:ext cx="469744" cy="259045"/>
    <xdr:sp macro="" textlink="">
      <xdr:nvSpPr>
        <xdr:cNvPr id="762" name="テキスト ボックス 761"/>
        <xdr:cNvSpPr txBox="1"/>
      </xdr:nvSpPr>
      <xdr:spPr>
        <a:xfrm>
          <a:off x="19310428" y="64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47942</xdr:rowOff>
    </xdr:from>
    <xdr:to>
      <xdr:col>98</xdr:col>
      <xdr:colOff>38100</xdr:colOff>
      <xdr:row>37</xdr:row>
      <xdr:rowOff>149542</xdr:rowOff>
    </xdr:to>
    <xdr:sp macro="" textlink="">
      <xdr:nvSpPr>
        <xdr:cNvPr id="763" name="フローチャート: 判断 762"/>
        <xdr:cNvSpPr/>
      </xdr:nvSpPr>
      <xdr:spPr>
        <a:xfrm>
          <a:off x="18605500" y="6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140670</xdr:rowOff>
    </xdr:from>
    <xdr:ext cx="469744" cy="259045"/>
    <xdr:sp macro="" textlink="">
      <xdr:nvSpPr>
        <xdr:cNvPr id="764" name="テキスト ボックス 763"/>
        <xdr:cNvSpPr txBox="1"/>
      </xdr:nvSpPr>
      <xdr:spPr>
        <a:xfrm>
          <a:off x="18421428" y="648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11557</xdr:rowOff>
    </xdr:from>
    <xdr:to>
      <xdr:col>116</xdr:col>
      <xdr:colOff>114300</xdr:colOff>
      <xdr:row>33</xdr:row>
      <xdr:rowOff>113157</xdr:rowOff>
    </xdr:to>
    <xdr:sp macro="" textlink="">
      <xdr:nvSpPr>
        <xdr:cNvPr id="770" name="楕円 769"/>
        <xdr:cNvSpPr/>
      </xdr:nvSpPr>
      <xdr:spPr>
        <a:xfrm>
          <a:off x="221107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34434</xdr:rowOff>
    </xdr:from>
    <xdr:ext cx="469744" cy="259045"/>
    <xdr:sp macro="" textlink="">
      <xdr:nvSpPr>
        <xdr:cNvPr id="771" name="投資及び出資金該当値テキスト"/>
        <xdr:cNvSpPr txBox="1"/>
      </xdr:nvSpPr>
      <xdr:spPr>
        <a:xfrm>
          <a:off x="22212300" y="552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73470</xdr:rowOff>
    </xdr:from>
    <xdr:to>
      <xdr:col>112</xdr:col>
      <xdr:colOff>38100</xdr:colOff>
      <xdr:row>32</xdr:row>
      <xdr:rowOff>3620</xdr:rowOff>
    </xdr:to>
    <xdr:sp macro="" textlink="">
      <xdr:nvSpPr>
        <xdr:cNvPr id="772" name="楕円 771"/>
        <xdr:cNvSpPr/>
      </xdr:nvSpPr>
      <xdr:spPr>
        <a:xfrm>
          <a:off x="21272500" y="538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30</xdr:row>
      <xdr:rowOff>20147</xdr:rowOff>
    </xdr:from>
    <xdr:ext cx="469744" cy="259045"/>
    <xdr:sp macro="" textlink="">
      <xdr:nvSpPr>
        <xdr:cNvPr id="773" name="テキスト ボックス 772"/>
        <xdr:cNvSpPr txBox="1"/>
      </xdr:nvSpPr>
      <xdr:spPr>
        <a:xfrm>
          <a:off x="21088428" y="516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52705</xdr:rowOff>
    </xdr:from>
    <xdr:to>
      <xdr:col>107</xdr:col>
      <xdr:colOff>101600</xdr:colOff>
      <xdr:row>30</xdr:row>
      <xdr:rowOff>154305</xdr:rowOff>
    </xdr:to>
    <xdr:sp macro="" textlink="">
      <xdr:nvSpPr>
        <xdr:cNvPr id="774" name="楕円 773"/>
        <xdr:cNvSpPr/>
      </xdr:nvSpPr>
      <xdr:spPr>
        <a:xfrm>
          <a:off x="20383500" y="519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28</xdr:row>
      <xdr:rowOff>170832</xdr:rowOff>
    </xdr:from>
    <xdr:ext cx="469744" cy="259045"/>
    <xdr:sp macro="" textlink="">
      <xdr:nvSpPr>
        <xdr:cNvPr id="775" name="テキスト ボックス 774"/>
        <xdr:cNvSpPr txBox="1"/>
      </xdr:nvSpPr>
      <xdr:spPr>
        <a:xfrm>
          <a:off x="20199428" y="497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29</xdr:row>
      <xdr:rowOff>162433</xdr:rowOff>
    </xdr:from>
    <xdr:to>
      <xdr:col>102</xdr:col>
      <xdr:colOff>165100</xdr:colOff>
      <xdr:row>30</xdr:row>
      <xdr:rowOff>92583</xdr:rowOff>
    </xdr:to>
    <xdr:sp macro="" textlink="">
      <xdr:nvSpPr>
        <xdr:cNvPr id="776" name="楕円 775"/>
        <xdr:cNvSpPr/>
      </xdr:nvSpPr>
      <xdr:spPr>
        <a:xfrm>
          <a:off x="19494500" y="513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28</xdr:row>
      <xdr:rowOff>109110</xdr:rowOff>
    </xdr:from>
    <xdr:ext cx="469744" cy="259045"/>
    <xdr:sp macro="" textlink="">
      <xdr:nvSpPr>
        <xdr:cNvPr id="777" name="テキスト ボックス 776"/>
        <xdr:cNvSpPr txBox="1"/>
      </xdr:nvSpPr>
      <xdr:spPr>
        <a:xfrm>
          <a:off x="19310428" y="490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141097</xdr:rowOff>
    </xdr:from>
    <xdr:to>
      <xdr:col>98</xdr:col>
      <xdr:colOff>38100</xdr:colOff>
      <xdr:row>32</xdr:row>
      <xdr:rowOff>71247</xdr:rowOff>
    </xdr:to>
    <xdr:sp macro="" textlink="">
      <xdr:nvSpPr>
        <xdr:cNvPr id="778" name="楕円 777"/>
        <xdr:cNvSpPr/>
      </xdr:nvSpPr>
      <xdr:spPr>
        <a:xfrm>
          <a:off x="18605500" y="545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87774</xdr:rowOff>
    </xdr:from>
    <xdr:ext cx="469744" cy="259045"/>
    <xdr:sp macro="" textlink="">
      <xdr:nvSpPr>
        <xdr:cNvPr id="779" name="テキスト ボックス 778"/>
        <xdr:cNvSpPr txBox="1"/>
      </xdr:nvSpPr>
      <xdr:spPr>
        <a:xfrm>
          <a:off x="18421428" y="523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18542</xdr:rowOff>
    </xdr:from>
    <xdr:to>
      <xdr:col>116</xdr:col>
      <xdr:colOff>63500</xdr:colOff>
      <xdr:row>57</xdr:row>
      <xdr:rowOff>39214</xdr:rowOff>
    </xdr:to>
    <xdr:cxnSp macro="">
      <xdr:nvCxnSpPr>
        <xdr:cNvPr id="810" name="直線コネクタ 809"/>
        <xdr:cNvCxnSpPr/>
      </xdr:nvCxnSpPr>
      <xdr:spPr>
        <a:xfrm flipV="1">
          <a:off x="21323300" y="9791192"/>
          <a:ext cx="838200" cy="2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89240</xdr:rowOff>
    </xdr:from>
    <xdr:ext cx="469744" cy="259045"/>
    <xdr:sp macro="" textlink="">
      <xdr:nvSpPr>
        <xdr:cNvPr id="811" name="貸付金平均値テキスト"/>
        <xdr:cNvSpPr txBox="1"/>
      </xdr:nvSpPr>
      <xdr:spPr>
        <a:xfrm>
          <a:off x="22212300" y="10033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39214</xdr:rowOff>
    </xdr:from>
    <xdr:to>
      <xdr:col>111</xdr:col>
      <xdr:colOff>177800</xdr:colOff>
      <xdr:row>57</xdr:row>
      <xdr:rowOff>42480</xdr:rowOff>
    </xdr:to>
    <xdr:cxnSp macro="">
      <xdr:nvCxnSpPr>
        <xdr:cNvPr id="813" name="直線コネクタ 812"/>
        <xdr:cNvCxnSpPr/>
      </xdr:nvCxnSpPr>
      <xdr:spPr>
        <a:xfrm flipV="1">
          <a:off x="20434300" y="981186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57073</xdr:rowOff>
    </xdr:from>
    <xdr:ext cx="469744" cy="259045"/>
    <xdr:sp macro="" textlink="">
      <xdr:nvSpPr>
        <xdr:cNvPr id="815" name="テキスト ボックス 814"/>
        <xdr:cNvSpPr txBox="1"/>
      </xdr:nvSpPr>
      <xdr:spPr>
        <a:xfrm>
          <a:off x="21088428" y="10172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141953</xdr:rowOff>
    </xdr:from>
    <xdr:to>
      <xdr:col>107</xdr:col>
      <xdr:colOff>50800</xdr:colOff>
      <xdr:row>57</xdr:row>
      <xdr:rowOff>42480</xdr:rowOff>
    </xdr:to>
    <xdr:cxnSp macro="">
      <xdr:nvCxnSpPr>
        <xdr:cNvPr id="816" name="直線コネクタ 815"/>
        <xdr:cNvCxnSpPr/>
      </xdr:nvCxnSpPr>
      <xdr:spPr>
        <a:xfrm>
          <a:off x="19545300" y="9571703"/>
          <a:ext cx="889000" cy="24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53611</xdr:rowOff>
    </xdr:from>
    <xdr:ext cx="469744" cy="259045"/>
    <xdr:sp macro="" textlink="">
      <xdr:nvSpPr>
        <xdr:cNvPr id="818" name="テキスト ボックス 817"/>
        <xdr:cNvSpPr txBox="1"/>
      </xdr:nvSpPr>
      <xdr:spPr>
        <a:xfrm>
          <a:off x="20199428"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141953</xdr:rowOff>
    </xdr:from>
    <xdr:to>
      <xdr:col>102</xdr:col>
      <xdr:colOff>114300</xdr:colOff>
      <xdr:row>57</xdr:row>
      <xdr:rowOff>49076</xdr:rowOff>
    </xdr:to>
    <xdr:cxnSp macro="">
      <xdr:nvCxnSpPr>
        <xdr:cNvPr id="819" name="直線コネクタ 818"/>
        <xdr:cNvCxnSpPr/>
      </xdr:nvCxnSpPr>
      <xdr:spPr>
        <a:xfrm flipV="1">
          <a:off x="18656300" y="9571703"/>
          <a:ext cx="889000" cy="25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824</xdr:rowOff>
    </xdr:from>
    <xdr:to>
      <xdr:col>102</xdr:col>
      <xdr:colOff>165100</xdr:colOff>
      <xdr:row>59</xdr:row>
      <xdr:rowOff>102424</xdr:rowOff>
    </xdr:to>
    <xdr:sp macro="" textlink="">
      <xdr:nvSpPr>
        <xdr:cNvPr id="820" name="フローチャート: 判断 819"/>
        <xdr:cNvSpPr/>
      </xdr:nvSpPr>
      <xdr:spPr>
        <a:xfrm>
          <a:off x="19494500" y="1011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93551</xdr:rowOff>
    </xdr:from>
    <xdr:ext cx="469744" cy="259045"/>
    <xdr:sp macro="" textlink="">
      <xdr:nvSpPr>
        <xdr:cNvPr id="821" name="テキスト ボックス 820"/>
        <xdr:cNvSpPr txBox="1"/>
      </xdr:nvSpPr>
      <xdr:spPr>
        <a:xfrm>
          <a:off x="19310428" y="1020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4155</xdr:rowOff>
    </xdr:from>
    <xdr:to>
      <xdr:col>98</xdr:col>
      <xdr:colOff>38100</xdr:colOff>
      <xdr:row>59</xdr:row>
      <xdr:rowOff>105755</xdr:rowOff>
    </xdr:to>
    <xdr:sp macro="" textlink="">
      <xdr:nvSpPr>
        <xdr:cNvPr id="822" name="フローチャート: 判断 821"/>
        <xdr:cNvSpPr/>
      </xdr:nvSpPr>
      <xdr:spPr>
        <a:xfrm>
          <a:off x="18605500" y="1011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96882</xdr:rowOff>
    </xdr:from>
    <xdr:ext cx="469744" cy="259045"/>
    <xdr:sp macro="" textlink="">
      <xdr:nvSpPr>
        <xdr:cNvPr id="823" name="テキスト ボックス 822"/>
        <xdr:cNvSpPr txBox="1"/>
      </xdr:nvSpPr>
      <xdr:spPr>
        <a:xfrm>
          <a:off x="18421428" y="1021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139192</xdr:rowOff>
    </xdr:from>
    <xdr:to>
      <xdr:col>116</xdr:col>
      <xdr:colOff>114300</xdr:colOff>
      <xdr:row>57</xdr:row>
      <xdr:rowOff>69342</xdr:rowOff>
    </xdr:to>
    <xdr:sp macro="" textlink="">
      <xdr:nvSpPr>
        <xdr:cNvPr id="829" name="楕円 828"/>
        <xdr:cNvSpPr/>
      </xdr:nvSpPr>
      <xdr:spPr>
        <a:xfrm>
          <a:off x="22110700" y="974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162069</xdr:rowOff>
    </xdr:from>
    <xdr:ext cx="534377" cy="259045"/>
    <xdr:sp macro="" textlink="">
      <xdr:nvSpPr>
        <xdr:cNvPr id="830" name="貸付金該当値テキスト"/>
        <xdr:cNvSpPr txBox="1"/>
      </xdr:nvSpPr>
      <xdr:spPr>
        <a:xfrm>
          <a:off x="22212300" y="959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159864</xdr:rowOff>
    </xdr:from>
    <xdr:to>
      <xdr:col>112</xdr:col>
      <xdr:colOff>38100</xdr:colOff>
      <xdr:row>57</xdr:row>
      <xdr:rowOff>90014</xdr:rowOff>
    </xdr:to>
    <xdr:sp macro="" textlink="">
      <xdr:nvSpPr>
        <xdr:cNvPr id="831" name="楕円 830"/>
        <xdr:cNvSpPr/>
      </xdr:nvSpPr>
      <xdr:spPr>
        <a:xfrm>
          <a:off x="21272500" y="976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106541</xdr:rowOff>
    </xdr:from>
    <xdr:ext cx="534377" cy="259045"/>
    <xdr:sp macro="" textlink="">
      <xdr:nvSpPr>
        <xdr:cNvPr id="832" name="テキスト ボックス 831"/>
        <xdr:cNvSpPr txBox="1"/>
      </xdr:nvSpPr>
      <xdr:spPr>
        <a:xfrm>
          <a:off x="21056111" y="953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163130</xdr:rowOff>
    </xdr:from>
    <xdr:to>
      <xdr:col>107</xdr:col>
      <xdr:colOff>101600</xdr:colOff>
      <xdr:row>57</xdr:row>
      <xdr:rowOff>93280</xdr:rowOff>
    </xdr:to>
    <xdr:sp macro="" textlink="">
      <xdr:nvSpPr>
        <xdr:cNvPr id="833" name="楕円 832"/>
        <xdr:cNvSpPr/>
      </xdr:nvSpPr>
      <xdr:spPr>
        <a:xfrm>
          <a:off x="20383500" y="976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109807</xdr:rowOff>
    </xdr:from>
    <xdr:ext cx="534377" cy="259045"/>
    <xdr:sp macro="" textlink="">
      <xdr:nvSpPr>
        <xdr:cNvPr id="834" name="テキスト ボックス 833"/>
        <xdr:cNvSpPr txBox="1"/>
      </xdr:nvSpPr>
      <xdr:spPr>
        <a:xfrm>
          <a:off x="20167111" y="95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91153</xdr:rowOff>
    </xdr:from>
    <xdr:to>
      <xdr:col>102</xdr:col>
      <xdr:colOff>165100</xdr:colOff>
      <xdr:row>56</xdr:row>
      <xdr:rowOff>21303</xdr:rowOff>
    </xdr:to>
    <xdr:sp macro="" textlink="">
      <xdr:nvSpPr>
        <xdr:cNvPr id="835" name="楕円 834"/>
        <xdr:cNvSpPr/>
      </xdr:nvSpPr>
      <xdr:spPr>
        <a:xfrm>
          <a:off x="19494500" y="952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37830</xdr:rowOff>
    </xdr:from>
    <xdr:ext cx="534377" cy="259045"/>
    <xdr:sp macro="" textlink="">
      <xdr:nvSpPr>
        <xdr:cNvPr id="836" name="テキスト ボックス 835"/>
        <xdr:cNvSpPr txBox="1"/>
      </xdr:nvSpPr>
      <xdr:spPr>
        <a:xfrm>
          <a:off x="19278111" y="929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169726</xdr:rowOff>
    </xdr:from>
    <xdr:to>
      <xdr:col>98</xdr:col>
      <xdr:colOff>38100</xdr:colOff>
      <xdr:row>57</xdr:row>
      <xdr:rowOff>99876</xdr:rowOff>
    </xdr:to>
    <xdr:sp macro="" textlink="">
      <xdr:nvSpPr>
        <xdr:cNvPr id="837" name="楕円 836"/>
        <xdr:cNvSpPr/>
      </xdr:nvSpPr>
      <xdr:spPr>
        <a:xfrm>
          <a:off x="18605500" y="97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116403</xdr:rowOff>
    </xdr:from>
    <xdr:ext cx="534377" cy="259045"/>
    <xdr:sp macro="" textlink="">
      <xdr:nvSpPr>
        <xdr:cNvPr id="838" name="テキスト ボックス 837"/>
        <xdr:cNvSpPr txBox="1"/>
      </xdr:nvSpPr>
      <xdr:spPr>
        <a:xfrm>
          <a:off x="18389111" y="95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25651</xdr:rowOff>
    </xdr:from>
    <xdr:to>
      <xdr:col>116</xdr:col>
      <xdr:colOff>63500</xdr:colOff>
      <xdr:row>74</xdr:row>
      <xdr:rowOff>56261</xdr:rowOff>
    </xdr:to>
    <xdr:cxnSp macro="">
      <xdr:nvCxnSpPr>
        <xdr:cNvPr id="866" name="直線コネクタ 865"/>
        <xdr:cNvCxnSpPr/>
      </xdr:nvCxnSpPr>
      <xdr:spPr>
        <a:xfrm>
          <a:off x="21323300" y="12712951"/>
          <a:ext cx="8382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67" name="繰出金平均値テキスト"/>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25651</xdr:rowOff>
    </xdr:from>
    <xdr:to>
      <xdr:col>111</xdr:col>
      <xdr:colOff>177800</xdr:colOff>
      <xdr:row>74</xdr:row>
      <xdr:rowOff>83167</xdr:rowOff>
    </xdr:to>
    <xdr:cxnSp macro="">
      <xdr:nvCxnSpPr>
        <xdr:cNvPr id="869" name="直線コネクタ 868"/>
        <xdr:cNvCxnSpPr/>
      </xdr:nvCxnSpPr>
      <xdr:spPr>
        <a:xfrm flipV="1">
          <a:off x="20434300" y="12712951"/>
          <a:ext cx="889000" cy="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70526</xdr:rowOff>
    </xdr:from>
    <xdr:to>
      <xdr:col>107</xdr:col>
      <xdr:colOff>50800</xdr:colOff>
      <xdr:row>74</xdr:row>
      <xdr:rowOff>83167</xdr:rowOff>
    </xdr:to>
    <xdr:cxnSp macro="">
      <xdr:nvCxnSpPr>
        <xdr:cNvPr id="872" name="直線コネクタ 871"/>
        <xdr:cNvCxnSpPr/>
      </xdr:nvCxnSpPr>
      <xdr:spPr>
        <a:xfrm>
          <a:off x="19545300" y="12414926"/>
          <a:ext cx="889000" cy="35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70526</xdr:rowOff>
    </xdr:from>
    <xdr:to>
      <xdr:col>102</xdr:col>
      <xdr:colOff>114300</xdr:colOff>
      <xdr:row>72</xdr:row>
      <xdr:rowOff>155999</xdr:rowOff>
    </xdr:to>
    <xdr:cxnSp macro="">
      <xdr:nvCxnSpPr>
        <xdr:cNvPr id="875" name="直線コネクタ 874"/>
        <xdr:cNvCxnSpPr/>
      </xdr:nvCxnSpPr>
      <xdr:spPr>
        <a:xfrm flipV="1">
          <a:off x="18656300" y="12414926"/>
          <a:ext cx="889000" cy="8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36094</xdr:rowOff>
    </xdr:from>
    <xdr:to>
      <xdr:col>102</xdr:col>
      <xdr:colOff>165100</xdr:colOff>
      <xdr:row>76</xdr:row>
      <xdr:rowOff>137694</xdr:rowOff>
    </xdr:to>
    <xdr:sp macro="" textlink="">
      <xdr:nvSpPr>
        <xdr:cNvPr id="876" name="フローチャート: 判断 875"/>
        <xdr:cNvSpPr/>
      </xdr:nvSpPr>
      <xdr:spPr>
        <a:xfrm>
          <a:off x="194945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7" name="テキスト ボックス 876"/>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169687</xdr:rowOff>
    </xdr:from>
    <xdr:to>
      <xdr:col>98</xdr:col>
      <xdr:colOff>38100</xdr:colOff>
      <xdr:row>76</xdr:row>
      <xdr:rowOff>99837</xdr:rowOff>
    </xdr:to>
    <xdr:sp macro="" textlink="">
      <xdr:nvSpPr>
        <xdr:cNvPr id="878" name="フローチャート: 判断 877"/>
        <xdr:cNvSpPr/>
      </xdr:nvSpPr>
      <xdr:spPr>
        <a:xfrm>
          <a:off x="18605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90964</xdr:rowOff>
    </xdr:from>
    <xdr:ext cx="534377" cy="259045"/>
    <xdr:sp macro="" textlink="">
      <xdr:nvSpPr>
        <xdr:cNvPr id="879" name="テキスト ボックス 878"/>
        <xdr:cNvSpPr txBox="1"/>
      </xdr:nvSpPr>
      <xdr:spPr>
        <a:xfrm>
          <a:off x="18389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5461</xdr:rowOff>
    </xdr:from>
    <xdr:to>
      <xdr:col>116</xdr:col>
      <xdr:colOff>114300</xdr:colOff>
      <xdr:row>74</xdr:row>
      <xdr:rowOff>107061</xdr:rowOff>
    </xdr:to>
    <xdr:sp macro="" textlink="">
      <xdr:nvSpPr>
        <xdr:cNvPr id="885" name="楕円 884"/>
        <xdr:cNvSpPr/>
      </xdr:nvSpPr>
      <xdr:spPr>
        <a:xfrm>
          <a:off x="22110700" y="126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28338</xdr:rowOff>
    </xdr:from>
    <xdr:ext cx="534377" cy="259045"/>
    <xdr:sp macro="" textlink="">
      <xdr:nvSpPr>
        <xdr:cNvPr id="886" name="繰出金該当値テキスト"/>
        <xdr:cNvSpPr txBox="1"/>
      </xdr:nvSpPr>
      <xdr:spPr>
        <a:xfrm>
          <a:off x="22212300" y="1254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146301</xdr:rowOff>
    </xdr:from>
    <xdr:to>
      <xdr:col>112</xdr:col>
      <xdr:colOff>38100</xdr:colOff>
      <xdr:row>74</xdr:row>
      <xdr:rowOff>76451</xdr:rowOff>
    </xdr:to>
    <xdr:sp macro="" textlink="">
      <xdr:nvSpPr>
        <xdr:cNvPr id="887" name="楕円 886"/>
        <xdr:cNvSpPr/>
      </xdr:nvSpPr>
      <xdr:spPr>
        <a:xfrm>
          <a:off x="21272500" y="1266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92978</xdr:rowOff>
    </xdr:from>
    <xdr:ext cx="534377" cy="259045"/>
    <xdr:sp macro="" textlink="">
      <xdr:nvSpPr>
        <xdr:cNvPr id="888" name="テキスト ボックス 887"/>
        <xdr:cNvSpPr txBox="1"/>
      </xdr:nvSpPr>
      <xdr:spPr>
        <a:xfrm>
          <a:off x="21056111" y="1243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32367</xdr:rowOff>
    </xdr:from>
    <xdr:to>
      <xdr:col>107</xdr:col>
      <xdr:colOff>101600</xdr:colOff>
      <xdr:row>74</xdr:row>
      <xdr:rowOff>133967</xdr:rowOff>
    </xdr:to>
    <xdr:sp macro="" textlink="">
      <xdr:nvSpPr>
        <xdr:cNvPr id="889" name="楕円 888"/>
        <xdr:cNvSpPr/>
      </xdr:nvSpPr>
      <xdr:spPr>
        <a:xfrm>
          <a:off x="20383500" y="1271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150494</xdr:rowOff>
    </xdr:from>
    <xdr:ext cx="534377" cy="259045"/>
    <xdr:sp macro="" textlink="">
      <xdr:nvSpPr>
        <xdr:cNvPr id="890" name="テキスト ボックス 889"/>
        <xdr:cNvSpPr txBox="1"/>
      </xdr:nvSpPr>
      <xdr:spPr>
        <a:xfrm>
          <a:off x="20167111" y="1249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19726</xdr:rowOff>
    </xdr:from>
    <xdr:to>
      <xdr:col>102</xdr:col>
      <xdr:colOff>165100</xdr:colOff>
      <xdr:row>72</xdr:row>
      <xdr:rowOff>121326</xdr:rowOff>
    </xdr:to>
    <xdr:sp macro="" textlink="">
      <xdr:nvSpPr>
        <xdr:cNvPr id="891" name="楕円 890"/>
        <xdr:cNvSpPr/>
      </xdr:nvSpPr>
      <xdr:spPr>
        <a:xfrm>
          <a:off x="19494500" y="123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137853</xdr:rowOff>
    </xdr:from>
    <xdr:ext cx="534377" cy="259045"/>
    <xdr:sp macro="" textlink="">
      <xdr:nvSpPr>
        <xdr:cNvPr id="892" name="テキスト ボックス 891"/>
        <xdr:cNvSpPr txBox="1"/>
      </xdr:nvSpPr>
      <xdr:spPr>
        <a:xfrm>
          <a:off x="19278111" y="121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105199</xdr:rowOff>
    </xdr:from>
    <xdr:to>
      <xdr:col>98</xdr:col>
      <xdr:colOff>38100</xdr:colOff>
      <xdr:row>73</xdr:row>
      <xdr:rowOff>35349</xdr:rowOff>
    </xdr:to>
    <xdr:sp macro="" textlink="">
      <xdr:nvSpPr>
        <xdr:cNvPr id="893" name="楕円 892"/>
        <xdr:cNvSpPr/>
      </xdr:nvSpPr>
      <xdr:spPr>
        <a:xfrm>
          <a:off x="18605500" y="1244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51876</xdr:rowOff>
    </xdr:from>
    <xdr:ext cx="534377" cy="259045"/>
    <xdr:sp macro="" textlink="">
      <xdr:nvSpPr>
        <xdr:cNvPr id="894" name="テキスト ボックス 893"/>
        <xdr:cNvSpPr txBox="1"/>
      </xdr:nvSpPr>
      <xdr:spPr>
        <a:xfrm>
          <a:off x="18389111" y="1222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の中で最も割合が大きかったのは普通建設事業費で、次に扶助費、人件費、物件費、補助費等となっている。普通建設事業費については、防災児童館複合施設や公共施設の脱炭素化にかかる経費の増などにより、前年度比＋</a:t>
          </a:r>
          <a:r>
            <a:rPr kumimoji="1" lang="en-US" altLang="ja-JP" sz="1300">
              <a:latin typeface="ＭＳ Ｐゴシック" panose="020B0600070205080204" pitchFamily="50" charset="-128"/>
              <a:ea typeface="ＭＳ Ｐゴシック" panose="020B0600070205080204" pitchFamily="50" charset="-128"/>
            </a:rPr>
            <a:t>53,575</a:t>
          </a:r>
          <a:r>
            <a:rPr kumimoji="1" lang="ja-JP" altLang="en-US" sz="1300">
              <a:latin typeface="ＭＳ Ｐゴシック" panose="020B0600070205080204" pitchFamily="50" charset="-128"/>
              <a:ea typeface="ＭＳ Ｐゴシック" panose="020B0600070205080204" pitchFamily="50" charset="-128"/>
            </a:rPr>
            <a:t>円となった。扶助費については、電力・ガス・食料</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品等価格高騰対策所得者世帯支援事業の増などにより、前年度比＋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9,789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今後も、高齢化社会の進展に伴い、社会保障関係経費は比率が上昇するものと考えられる。人件費については、職員数の増加や人事院勧告等に伴う給与表の改定、豪雨、地震などの災害対応に伴う増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3,800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円となった。物件費については、新型コロナウイルスのワクチン接種に係る委託料の減などにより、前年度比▲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978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円となった。補助費等については、消防施設に係る同級他団体への負担金の増などにより、前年度比＋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富山県立山町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24,567
24,245
307.29
15,521,559
14,847,775
389,169
7,765,041
9,167,143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11.5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6350</xdr:rowOff>
    </xdr:from>
    <xdr:to>
      <xdr:col>24</xdr:col>
      <xdr:colOff>63500</xdr:colOff>
      <xdr:row>33</xdr:row>
      <xdr:rowOff>17018</xdr:rowOff>
    </xdr:to>
    <xdr:cxnSp macro="">
      <xdr:nvCxnSpPr>
        <xdr:cNvPr id="61" name="直線コネクタ 60"/>
        <xdr:cNvCxnSpPr/>
      </xdr:nvCxnSpPr>
      <xdr:spPr>
        <a:xfrm flipV="1">
          <a:off x="3797300" y="5664200"/>
          <a:ext cx="8382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17018</xdr:rowOff>
    </xdr:from>
    <xdr:to>
      <xdr:col>19</xdr:col>
      <xdr:colOff>177800</xdr:colOff>
      <xdr:row>33</xdr:row>
      <xdr:rowOff>60452</xdr:rowOff>
    </xdr:to>
    <xdr:cxnSp macro="">
      <xdr:nvCxnSpPr>
        <xdr:cNvPr id="64" name="直線コネクタ 63"/>
        <xdr:cNvCxnSpPr/>
      </xdr:nvCxnSpPr>
      <xdr:spPr>
        <a:xfrm flipV="1">
          <a:off x="2908300" y="56748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48260</xdr:rowOff>
    </xdr:from>
    <xdr:to>
      <xdr:col>15</xdr:col>
      <xdr:colOff>50800</xdr:colOff>
      <xdr:row>33</xdr:row>
      <xdr:rowOff>60452</xdr:rowOff>
    </xdr:to>
    <xdr:cxnSp macro="">
      <xdr:nvCxnSpPr>
        <xdr:cNvPr id="67" name="直線コネクタ 66"/>
        <xdr:cNvCxnSpPr/>
      </xdr:nvCxnSpPr>
      <xdr:spPr>
        <a:xfrm>
          <a:off x="2019300" y="5706110"/>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17399</xdr:rowOff>
    </xdr:from>
    <xdr:to>
      <xdr:col>10</xdr:col>
      <xdr:colOff>114300</xdr:colOff>
      <xdr:row>33</xdr:row>
      <xdr:rowOff>48260</xdr:rowOff>
    </xdr:to>
    <xdr:cxnSp macro="">
      <xdr:nvCxnSpPr>
        <xdr:cNvPr id="70" name="直線コネクタ 69"/>
        <xdr:cNvCxnSpPr/>
      </xdr:nvCxnSpPr>
      <xdr:spPr>
        <a:xfrm>
          <a:off x="1130300" y="5675249"/>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127000</xdr:rowOff>
    </xdr:from>
    <xdr:to>
      <xdr:col>24</xdr:col>
      <xdr:colOff>114300</xdr:colOff>
      <xdr:row>33</xdr:row>
      <xdr:rowOff>57150</xdr:rowOff>
    </xdr:to>
    <xdr:sp macro="" textlink="">
      <xdr:nvSpPr>
        <xdr:cNvPr id="80" name="楕円 79"/>
        <xdr:cNvSpPr/>
      </xdr:nvSpPr>
      <xdr:spPr>
        <a:xfrm>
          <a:off x="45847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149877</xdr:rowOff>
    </xdr:from>
    <xdr:ext cx="469744" cy="259045"/>
    <xdr:sp macro="" textlink="">
      <xdr:nvSpPr>
        <xdr:cNvPr id="81" name="議会費該当値テキスト"/>
        <xdr:cNvSpPr txBox="1"/>
      </xdr:nvSpPr>
      <xdr:spPr>
        <a:xfrm>
          <a:off x="46863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137668</xdr:rowOff>
    </xdr:from>
    <xdr:to>
      <xdr:col>20</xdr:col>
      <xdr:colOff>38100</xdr:colOff>
      <xdr:row>33</xdr:row>
      <xdr:rowOff>67818</xdr:rowOff>
    </xdr:to>
    <xdr:sp macro="" textlink="">
      <xdr:nvSpPr>
        <xdr:cNvPr id="82" name="楕円 81"/>
        <xdr:cNvSpPr/>
      </xdr:nvSpPr>
      <xdr:spPr>
        <a:xfrm>
          <a:off x="3746500" y="562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84345</xdr:rowOff>
    </xdr:from>
    <xdr:ext cx="469744" cy="259045"/>
    <xdr:sp macro="" textlink="">
      <xdr:nvSpPr>
        <xdr:cNvPr id="83" name="テキスト ボックス 82"/>
        <xdr:cNvSpPr txBox="1"/>
      </xdr:nvSpPr>
      <xdr:spPr>
        <a:xfrm>
          <a:off x="3562428" y="539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9652</xdr:rowOff>
    </xdr:from>
    <xdr:to>
      <xdr:col>15</xdr:col>
      <xdr:colOff>101600</xdr:colOff>
      <xdr:row>33</xdr:row>
      <xdr:rowOff>111252</xdr:rowOff>
    </xdr:to>
    <xdr:sp macro="" textlink="">
      <xdr:nvSpPr>
        <xdr:cNvPr id="84" name="楕円 83"/>
        <xdr:cNvSpPr/>
      </xdr:nvSpPr>
      <xdr:spPr>
        <a:xfrm>
          <a:off x="2857500" y="566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127779</xdr:rowOff>
    </xdr:from>
    <xdr:ext cx="469744" cy="259045"/>
    <xdr:sp macro="" textlink="">
      <xdr:nvSpPr>
        <xdr:cNvPr id="85" name="テキスト ボックス 84"/>
        <xdr:cNvSpPr txBox="1"/>
      </xdr:nvSpPr>
      <xdr:spPr>
        <a:xfrm>
          <a:off x="2673428" y="54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168910</xdr:rowOff>
    </xdr:from>
    <xdr:to>
      <xdr:col>10</xdr:col>
      <xdr:colOff>165100</xdr:colOff>
      <xdr:row>33</xdr:row>
      <xdr:rowOff>99060</xdr:rowOff>
    </xdr:to>
    <xdr:sp macro="" textlink="">
      <xdr:nvSpPr>
        <xdr:cNvPr id="86" name="楕円 85"/>
        <xdr:cNvSpPr/>
      </xdr:nvSpPr>
      <xdr:spPr>
        <a:xfrm>
          <a:off x="1968500" y="565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115587</xdr:rowOff>
    </xdr:from>
    <xdr:ext cx="469744" cy="259045"/>
    <xdr:sp macro="" textlink="">
      <xdr:nvSpPr>
        <xdr:cNvPr id="87" name="テキスト ボックス 86"/>
        <xdr:cNvSpPr txBox="1"/>
      </xdr:nvSpPr>
      <xdr:spPr>
        <a:xfrm>
          <a:off x="1784428" y="543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138049</xdr:rowOff>
    </xdr:from>
    <xdr:to>
      <xdr:col>6</xdr:col>
      <xdr:colOff>38100</xdr:colOff>
      <xdr:row>33</xdr:row>
      <xdr:rowOff>68199</xdr:rowOff>
    </xdr:to>
    <xdr:sp macro="" textlink="">
      <xdr:nvSpPr>
        <xdr:cNvPr id="88" name="楕円 87"/>
        <xdr:cNvSpPr/>
      </xdr:nvSpPr>
      <xdr:spPr>
        <a:xfrm>
          <a:off x="1079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84726</xdr:rowOff>
    </xdr:from>
    <xdr:ext cx="469744" cy="259045"/>
    <xdr:sp macro="" textlink="">
      <xdr:nvSpPr>
        <xdr:cNvPr id="89" name="テキスト ボックス 88"/>
        <xdr:cNvSpPr txBox="1"/>
      </xdr:nvSpPr>
      <xdr:spPr>
        <a:xfrm>
          <a:off x="895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98113</xdr:rowOff>
    </xdr:from>
    <xdr:to>
      <xdr:col>24</xdr:col>
      <xdr:colOff>63500</xdr:colOff>
      <xdr:row>58</xdr:row>
      <xdr:rowOff>150003</xdr:rowOff>
    </xdr:to>
    <xdr:cxnSp macro="">
      <xdr:nvCxnSpPr>
        <xdr:cNvPr id="120" name="直線コネクタ 119"/>
        <xdr:cNvCxnSpPr/>
      </xdr:nvCxnSpPr>
      <xdr:spPr>
        <a:xfrm flipV="1">
          <a:off x="3797300" y="10042213"/>
          <a:ext cx="838200" cy="5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34400</xdr:rowOff>
    </xdr:from>
    <xdr:ext cx="599010" cy="259045"/>
    <xdr:sp macro="" textlink="">
      <xdr:nvSpPr>
        <xdr:cNvPr id="121" name="総務費平均値テキスト"/>
        <xdr:cNvSpPr txBox="1"/>
      </xdr:nvSpPr>
      <xdr:spPr>
        <a:xfrm>
          <a:off x="4686300" y="9978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120614</xdr:rowOff>
    </xdr:from>
    <xdr:to>
      <xdr:col>19</xdr:col>
      <xdr:colOff>177800</xdr:colOff>
      <xdr:row>58</xdr:row>
      <xdr:rowOff>150003</xdr:rowOff>
    </xdr:to>
    <xdr:cxnSp macro="">
      <xdr:nvCxnSpPr>
        <xdr:cNvPr id="123" name="直線コネクタ 122"/>
        <xdr:cNvCxnSpPr/>
      </xdr:nvCxnSpPr>
      <xdr:spPr>
        <a:xfrm>
          <a:off x="2908300" y="10064714"/>
          <a:ext cx="889000" cy="2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159214</xdr:rowOff>
    </xdr:from>
    <xdr:to>
      <xdr:col>15</xdr:col>
      <xdr:colOff>50800</xdr:colOff>
      <xdr:row>58</xdr:row>
      <xdr:rowOff>120614</xdr:rowOff>
    </xdr:to>
    <xdr:cxnSp macro="">
      <xdr:nvCxnSpPr>
        <xdr:cNvPr id="126" name="直線コネクタ 125"/>
        <xdr:cNvCxnSpPr/>
      </xdr:nvCxnSpPr>
      <xdr:spPr>
        <a:xfrm>
          <a:off x="2019300" y="9931864"/>
          <a:ext cx="889000" cy="13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159214</xdr:rowOff>
    </xdr:from>
    <xdr:to>
      <xdr:col>10</xdr:col>
      <xdr:colOff>114300</xdr:colOff>
      <xdr:row>58</xdr:row>
      <xdr:rowOff>170297</xdr:rowOff>
    </xdr:to>
    <xdr:cxnSp macro="">
      <xdr:nvCxnSpPr>
        <xdr:cNvPr id="129" name="直線コネクタ 128"/>
        <xdr:cNvCxnSpPr/>
      </xdr:nvCxnSpPr>
      <xdr:spPr>
        <a:xfrm flipV="1">
          <a:off x="1130300" y="9931864"/>
          <a:ext cx="889000" cy="18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128773</xdr:rowOff>
    </xdr:from>
    <xdr:to>
      <xdr:col>10</xdr:col>
      <xdr:colOff>165100</xdr:colOff>
      <xdr:row>58</xdr:row>
      <xdr:rowOff>58923</xdr:rowOff>
    </xdr:to>
    <xdr:sp macro="" textlink="">
      <xdr:nvSpPr>
        <xdr:cNvPr id="130" name="フローチャート: 判断 129"/>
        <xdr:cNvSpPr/>
      </xdr:nvSpPr>
      <xdr:spPr>
        <a:xfrm>
          <a:off x="1968500" y="990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50050</xdr:rowOff>
    </xdr:from>
    <xdr:ext cx="599010" cy="259045"/>
    <xdr:sp macro="" textlink="">
      <xdr:nvSpPr>
        <xdr:cNvPr id="131" name="テキスト ボックス 130"/>
        <xdr:cNvSpPr txBox="1"/>
      </xdr:nvSpPr>
      <xdr:spPr>
        <a:xfrm>
          <a:off x="1719795" y="999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131225</xdr:rowOff>
    </xdr:from>
    <xdr:to>
      <xdr:col>6</xdr:col>
      <xdr:colOff>38100</xdr:colOff>
      <xdr:row>59</xdr:row>
      <xdr:rowOff>61375</xdr:rowOff>
    </xdr:to>
    <xdr:sp macro="" textlink="">
      <xdr:nvSpPr>
        <xdr:cNvPr id="132" name="フローチャート: 判断 131"/>
        <xdr:cNvSpPr/>
      </xdr:nvSpPr>
      <xdr:spPr>
        <a:xfrm>
          <a:off x="1079500" y="1007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52502</xdr:rowOff>
    </xdr:from>
    <xdr:ext cx="534377" cy="259045"/>
    <xdr:sp macro="" textlink="">
      <xdr:nvSpPr>
        <xdr:cNvPr id="133" name="テキスト ボックス 132"/>
        <xdr:cNvSpPr txBox="1"/>
      </xdr:nvSpPr>
      <xdr:spPr>
        <a:xfrm>
          <a:off x="863111" y="1016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47313</xdr:rowOff>
    </xdr:from>
    <xdr:to>
      <xdr:col>24</xdr:col>
      <xdr:colOff>114300</xdr:colOff>
      <xdr:row>58</xdr:row>
      <xdr:rowOff>148913</xdr:rowOff>
    </xdr:to>
    <xdr:sp macro="" textlink="">
      <xdr:nvSpPr>
        <xdr:cNvPr id="139" name="楕円 138"/>
        <xdr:cNvSpPr/>
      </xdr:nvSpPr>
      <xdr:spPr>
        <a:xfrm>
          <a:off x="4584700" y="999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6690</xdr:rowOff>
    </xdr:from>
    <xdr:ext cx="599010" cy="259045"/>
    <xdr:sp macro="" textlink="">
      <xdr:nvSpPr>
        <xdr:cNvPr id="140" name="総務費該当値テキスト"/>
        <xdr:cNvSpPr txBox="1"/>
      </xdr:nvSpPr>
      <xdr:spPr>
        <a:xfrm>
          <a:off x="4686300" y="977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99203</xdr:rowOff>
    </xdr:from>
    <xdr:to>
      <xdr:col>20</xdr:col>
      <xdr:colOff>38100</xdr:colOff>
      <xdr:row>59</xdr:row>
      <xdr:rowOff>29353</xdr:rowOff>
    </xdr:to>
    <xdr:sp macro="" textlink="">
      <xdr:nvSpPr>
        <xdr:cNvPr id="141" name="楕円 140"/>
        <xdr:cNvSpPr/>
      </xdr:nvSpPr>
      <xdr:spPr>
        <a:xfrm>
          <a:off x="3746500" y="100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20480</xdr:rowOff>
    </xdr:from>
    <xdr:ext cx="534377" cy="259045"/>
    <xdr:sp macro="" textlink="">
      <xdr:nvSpPr>
        <xdr:cNvPr id="142" name="テキスト ボックス 141"/>
        <xdr:cNvSpPr txBox="1"/>
      </xdr:nvSpPr>
      <xdr:spPr>
        <a:xfrm>
          <a:off x="3530111" y="1013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69814</xdr:rowOff>
    </xdr:from>
    <xdr:to>
      <xdr:col>15</xdr:col>
      <xdr:colOff>101600</xdr:colOff>
      <xdr:row>58</xdr:row>
      <xdr:rowOff>171414</xdr:rowOff>
    </xdr:to>
    <xdr:sp macro="" textlink="">
      <xdr:nvSpPr>
        <xdr:cNvPr id="143" name="楕円 142"/>
        <xdr:cNvSpPr/>
      </xdr:nvSpPr>
      <xdr:spPr>
        <a:xfrm>
          <a:off x="2857500" y="1001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16491</xdr:rowOff>
    </xdr:from>
    <xdr:ext cx="534377" cy="259045"/>
    <xdr:sp macro="" textlink="">
      <xdr:nvSpPr>
        <xdr:cNvPr id="144" name="テキスト ボックス 143"/>
        <xdr:cNvSpPr txBox="1"/>
      </xdr:nvSpPr>
      <xdr:spPr>
        <a:xfrm>
          <a:off x="2641111" y="978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108414</xdr:rowOff>
    </xdr:from>
    <xdr:to>
      <xdr:col>10</xdr:col>
      <xdr:colOff>165100</xdr:colOff>
      <xdr:row>58</xdr:row>
      <xdr:rowOff>38564</xdr:rowOff>
    </xdr:to>
    <xdr:sp macro="" textlink="">
      <xdr:nvSpPr>
        <xdr:cNvPr id="145" name="楕円 144"/>
        <xdr:cNvSpPr/>
      </xdr:nvSpPr>
      <xdr:spPr>
        <a:xfrm>
          <a:off x="1968500" y="98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55091</xdr:rowOff>
    </xdr:from>
    <xdr:ext cx="599010" cy="259045"/>
    <xdr:sp macro="" textlink="">
      <xdr:nvSpPr>
        <xdr:cNvPr id="146" name="テキスト ボックス 145"/>
        <xdr:cNvSpPr txBox="1"/>
      </xdr:nvSpPr>
      <xdr:spPr>
        <a:xfrm>
          <a:off x="1719795" y="96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119497</xdr:rowOff>
    </xdr:from>
    <xdr:to>
      <xdr:col>6</xdr:col>
      <xdr:colOff>38100</xdr:colOff>
      <xdr:row>59</xdr:row>
      <xdr:rowOff>49647</xdr:rowOff>
    </xdr:to>
    <xdr:sp macro="" textlink="">
      <xdr:nvSpPr>
        <xdr:cNvPr id="147" name="楕円 146"/>
        <xdr:cNvSpPr/>
      </xdr:nvSpPr>
      <xdr:spPr>
        <a:xfrm>
          <a:off x="1079500" y="1006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66174</xdr:rowOff>
    </xdr:from>
    <xdr:ext cx="534377" cy="259045"/>
    <xdr:sp macro="" textlink="">
      <xdr:nvSpPr>
        <xdr:cNvPr id="148" name="テキスト ボックス 147"/>
        <xdr:cNvSpPr txBox="1"/>
      </xdr:nvSpPr>
      <xdr:spPr>
        <a:xfrm>
          <a:off x="863111" y="983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164261</xdr:rowOff>
    </xdr:from>
    <xdr:to>
      <xdr:col>24</xdr:col>
      <xdr:colOff>63500</xdr:colOff>
      <xdr:row>77</xdr:row>
      <xdr:rowOff>30556</xdr:rowOff>
    </xdr:to>
    <xdr:cxnSp macro="">
      <xdr:nvCxnSpPr>
        <xdr:cNvPr id="178" name="直線コネクタ 177"/>
        <xdr:cNvCxnSpPr/>
      </xdr:nvCxnSpPr>
      <xdr:spPr>
        <a:xfrm flipV="1">
          <a:off x="3797300" y="13194461"/>
          <a:ext cx="838200" cy="3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119481</xdr:rowOff>
    </xdr:from>
    <xdr:to>
      <xdr:col>19</xdr:col>
      <xdr:colOff>177800</xdr:colOff>
      <xdr:row>77</xdr:row>
      <xdr:rowOff>30556</xdr:rowOff>
    </xdr:to>
    <xdr:cxnSp macro="">
      <xdr:nvCxnSpPr>
        <xdr:cNvPr id="181" name="直線コネクタ 180"/>
        <xdr:cNvCxnSpPr/>
      </xdr:nvCxnSpPr>
      <xdr:spPr>
        <a:xfrm>
          <a:off x="2908300" y="13149681"/>
          <a:ext cx="889000" cy="8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119481</xdr:rowOff>
    </xdr:from>
    <xdr:to>
      <xdr:col>15</xdr:col>
      <xdr:colOff>50800</xdr:colOff>
      <xdr:row>77</xdr:row>
      <xdr:rowOff>157595</xdr:rowOff>
    </xdr:to>
    <xdr:cxnSp macro="">
      <xdr:nvCxnSpPr>
        <xdr:cNvPr id="184" name="直線コネクタ 183"/>
        <xdr:cNvCxnSpPr/>
      </xdr:nvCxnSpPr>
      <xdr:spPr>
        <a:xfrm flipV="1">
          <a:off x="2019300" y="13149681"/>
          <a:ext cx="889000" cy="20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157595</xdr:rowOff>
    </xdr:from>
    <xdr:to>
      <xdr:col>10</xdr:col>
      <xdr:colOff>114300</xdr:colOff>
      <xdr:row>78</xdr:row>
      <xdr:rowOff>93980</xdr:rowOff>
    </xdr:to>
    <xdr:cxnSp macro="">
      <xdr:nvCxnSpPr>
        <xdr:cNvPr id="187" name="直線コネクタ 186"/>
        <xdr:cNvCxnSpPr/>
      </xdr:nvCxnSpPr>
      <xdr:spPr>
        <a:xfrm flipV="1">
          <a:off x="1130300" y="13359245"/>
          <a:ext cx="889000" cy="10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139954</xdr:rowOff>
    </xdr:from>
    <xdr:to>
      <xdr:col>10</xdr:col>
      <xdr:colOff>165100</xdr:colOff>
      <xdr:row>78</xdr:row>
      <xdr:rowOff>70104</xdr:rowOff>
    </xdr:to>
    <xdr:sp macro="" textlink="">
      <xdr:nvSpPr>
        <xdr:cNvPr id="188" name="フローチャート: 判断 187"/>
        <xdr:cNvSpPr/>
      </xdr:nvSpPr>
      <xdr:spPr>
        <a:xfrm>
          <a:off x="1968500" y="133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61231</xdr:rowOff>
    </xdr:from>
    <xdr:ext cx="599010" cy="259045"/>
    <xdr:sp macro="" textlink="">
      <xdr:nvSpPr>
        <xdr:cNvPr id="189" name="テキスト ボックス 188"/>
        <xdr:cNvSpPr txBox="1"/>
      </xdr:nvSpPr>
      <xdr:spPr>
        <a:xfrm>
          <a:off x="1719795" y="1343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42430</xdr:rowOff>
    </xdr:from>
    <xdr:to>
      <xdr:col>6</xdr:col>
      <xdr:colOff>38100</xdr:colOff>
      <xdr:row>78</xdr:row>
      <xdr:rowOff>144030</xdr:rowOff>
    </xdr:to>
    <xdr:sp macro="" textlink="">
      <xdr:nvSpPr>
        <xdr:cNvPr id="190" name="フローチャート: 判断 189"/>
        <xdr:cNvSpPr/>
      </xdr:nvSpPr>
      <xdr:spPr>
        <a:xfrm>
          <a:off x="107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160557</xdr:rowOff>
    </xdr:from>
    <xdr:ext cx="599010" cy="259045"/>
    <xdr:sp macro="" textlink="">
      <xdr:nvSpPr>
        <xdr:cNvPr id="191" name="テキスト ボックス 190"/>
        <xdr:cNvSpPr txBox="1"/>
      </xdr:nvSpPr>
      <xdr:spPr>
        <a:xfrm>
          <a:off x="830795" y="1319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113461</xdr:rowOff>
    </xdr:from>
    <xdr:to>
      <xdr:col>24</xdr:col>
      <xdr:colOff>114300</xdr:colOff>
      <xdr:row>77</xdr:row>
      <xdr:rowOff>43611</xdr:rowOff>
    </xdr:to>
    <xdr:sp macro="" textlink="">
      <xdr:nvSpPr>
        <xdr:cNvPr id="197" name="楕円 196"/>
        <xdr:cNvSpPr/>
      </xdr:nvSpPr>
      <xdr:spPr>
        <a:xfrm>
          <a:off x="4584700" y="1314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91888</xdr:rowOff>
    </xdr:from>
    <xdr:ext cx="599010" cy="259045"/>
    <xdr:sp macro="" textlink="">
      <xdr:nvSpPr>
        <xdr:cNvPr id="198" name="民生費該当値テキスト"/>
        <xdr:cNvSpPr txBox="1"/>
      </xdr:nvSpPr>
      <xdr:spPr>
        <a:xfrm>
          <a:off x="4686300" y="1312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151206</xdr:rowOff>
    </xdr:from>
    <xdr:to>
      <xdr:col>20</xdr:col>
      <xdr:colOff>38100</xdr:colOff>
      <xdr:row>77</xdr:row>
      <xdr:rowOff>81356</xdr:rowOff>
    </xdr:to>
    <xdr:sp macro="" textlink="">
      <xdr:nvSpPr>
        <xdr:cNvPr id="199" name="楕円 198"/>
        <xdr:cNvSpPr/>
      </xdr:nvSpPr>
      <xdr:spPr>
        <a:xfrm>
          <a:off x="3746500" y="131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97883</xdr:rowOff>
    </xdr:from>
    <xdr:ext cx="599010" cy="259045"/>
    <xdr:sp macro="" textlink="">
      <xdr:nvSpPr>
        <xdr:cNvPr id="200" name="テキスト ボックス 199"/>
        <xdr:cNvSpPr txBox="1"/>
      </xdr:nvSpPr>
      <xdr:spPr>
        <a:xfrm>
          <a:off x="3497795" y="12956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68681</xdr:rowOff>
    </xdr:from>
    <xdr:to>
      <xdr:col>15</xdr:col>
      <xdr:colOff>101600</xdr:colOff>
      <xdr:row>76</xdr:row>
      <xdr:rowOff>170281</xdr:rowOff>
    </xdr:to>
    <xdr:sp macro="" textlink="">
      <xdr:nvSpPr>
        <xdr:cNvPr id="201" name="楕円 200"/>
        <xdr:cNvSpPr/>
      </xdr:nvSpPr>
      <xdr:spPr>
        <a:xfrm>
          <a:off x="2857500" y="130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161408</xdr:rowOff>
    </xdr:from>
    <xdr:ext cx="599010" cy="259045"/>
    <xdr:sp macro="" textlink="">
      <xdr:nvSpPr>
        <xdr:cNvPr id="202" name="テキスト ボックス 201"/>
        <xdr:cNvSpPr txBox="1"/>
      </xdr:nvSpPr>
      <xdr:spPr>
        <a:xfrm>
          <a:off x="2608795" y="1319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106795</xdr:rowOff>
    </xdr:from>
    <xdr:to>
      <xdr:col>10</xdr:col>
      <xdr:colOff>165100</xdr:colOff>
      <xdr:row>78</xdr:row>
      <xdr:rowOff>36945</xdr:rowOff>
    </xdr:to>
    <xdr:sp macro="" textlink="">
      <xdr:nvSpPr>
        <xdr:cNvPr id="203" name="楕円 202"/>
        <xdr:cNvSpPr/>
      </xdr:nvSpPr>
      <xdr:spPr>
        <a:xfrm>
          <a:off x="1968500" y="133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53472</xdr:rowOff>
    </xdr:from>
    <xdr:ext cx="599010" cy="259045"/>
    <xdr:sp macro="" textlink="">
      <xdr:nvSpPr>
        <xdr:cNvPr id="204" name="テキスト ボックス 203"/>
        <xdr:cNvSpPr txBox="1"/>
      </xdr:nvSpPr>
      <xdr:spPr>
        <a:xfrm>
          <a:off x="1719795" y="130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43180</xdr:rowOff>
    </xdr:from>
    <xdr:to>
      <xdr:col>6</xdr:col>
      <xdr:colOff>38100</xdr:colOff>
      <xdr:row>78</xdr:row>
      <xdr:rowOff>144780</xdr:rowOff>
    </xdr:to>
    <xdr:sp macro="" textlink="">
      <xdr:nvSpPr>
        <xdr:cNvPr id="205" name="楕円 204"/>
        <xdr:cNvSpPr/>
      </xdr:nvSpPr>
      <xdr:spPr>
        <a:xfrm>
          <a:off x="1079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135907</xdr:rowOff>
    </xdr:from>
    <xdr:ext cx="599010" cy="259045"/>
    <xdr:sp macro="" textlink="">
      <xdr:nvSpPr>
        <xdr:cNvPr id="206" name="テキスト ボックス 205"/>
        <xdr:cNvSpPr txBox="1"/>
      </xdr:nvSpPr>
      <xdr:spPr>
        <a:xfrm>
          <a:off x="830795" y="1350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9437</xdr:rowOff>
    </xdr:from>
    <xdr:to>
      <xdr:col>24</xdr:col>
      <xdr:colOff>63500</xdr:colOff>
      <xdr:row>97</xdr:row>
      <xdr:rowOff>82702</xdr:rowOff>
    </xdr:to>
    <xdr:cxnSp macro="">
      <xdr:nvCxnSpPr>
        <xdr:cNvPr id="236" name="直線コネクタ 235"/>
        <xdr:cNvCxnSpPr/>
      </xdr:nvCxnSpPr>
      <xdr:spPr>
        <a:xfrm flipV="1">
          <a:off x="3797300" y="16125737"/>
          <a:ext cx="838200" cy="58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56642</xdr:rowOff>
    </xdr:from>
    <xdr:to>
      <xdr:col>19</xdr:col>
      <xdr:colOff>177800</xdr:colOff>
      <xdr:row>97</xdr:row>
      <xdr:rowOff>82702</xdr:rowOff>
    </xdr:to>
    <xdr:cxnSp macro="">
      <xdr:nvCxnSpPr>
        <xdr:cNvPr id="239" name="直線コネクタ 238"/>
        <xdr:cNvCxnSpPr/>
      </xdr:nvCxnSpPr>
      <xdr:spPr>
        <a:xfrm>
          <a:off x="2908300" y="16515842"/>
          <a:ext cx="889000" cy="197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56642</xdr:rowOff>
    </xdr:from>
    <xdr:to>
      <xdr:col>15</xdr:col>
      <xdr:colOff>50800</xdr:colOff>
      <xdr:row>99</xdr:row>
      <xdr:rowOff>59767</xdr:rowOff>
    </xdr:to>
    <xdr:cxnSp macro="">
      <xdr:nvCxnSpPr>
        <xdr:cNvPr id="242" name="直線コネクタ 241"/>
        <xdr:cNvCxnSpPr/>
      </xdr:nvCxnSpPr>
      <xdr:spPr>
        <a:xfrm flipV="1">
          <a:off x="2019300" y="16515842"/>
          <a:ext cx="889000" cy="51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59767</xdr:rowOff>
    </xdr:from>
    <xdr:to>
      <xdr:col>10</xdr:col>
      <xdr:colOff>114300</xdr:colOff>
      <xdr:row>99</xdr:row>
      <xdr:rowOff>115660</xdr:rowOff>
    </xdr:to>
    <xdr:cxnSp macro="">
      <xdr:nvCxnSpPr>
        <xdr:cNvPr id="245" name="直線コネクタ 244"/>
        <xdr:cNvCxnSpPr/>
      </xdr:nvCxnSpPr>
      <xdr:spPr>
        <a:xfrm flipV="1">
          <a:off x="1130300" y="17033317"/>
          <a:ext cx="889000" cy="5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131648</xdr:rowOff>
    </xdr:from>
    <xdr:to>
      <xdr:col>10</xdr:col>
      <xdr:colOff>165100</xdr:colOff>
      <xdr:row>96</xdr:row>
      <xdr:rowOff>61798</xdr:rowOff>
    </xdr:to>
    <xdr:sp macro="" textlink="">
      <xdr:nvSpPr>
        <xdr:cNvPr id="246" name="フローチャート: 判断 245"/>
        <xdr:cNvSpPr/>
      </xdr:nvSpPr>
      <xdr:spPr>
        <a:xfrm>
          <a:off x="1968500" y="1641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78325</xdr:rowOff>
    </xdr:from>
    <xdr:ext cx="534377" cy="259045"/>
    <xdr:sp macro="" textlink="">
      <xdr:nvSpPr>
        <xdr:cNvPr id="247" name="テキスト ボックス 246"/>
        <xdr:cNvSpPr txBox="1"/>
      </xdr:nvSpPr>
      <xdr:spPr>
        <a:xfrm>
          <a:off x="1752111" y="1619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52591</xdr:rowOff>
    </xdr:from>
    <xdr:to>
      <xdr:col>6</xdr:col>
      <xdr:colOff>38100</xdr:colOff>
      <xdr:row>96</xdr:row>
      <xdr:rowOff>154191</xdr:rowOff>
    </xdr:to>
    <xdr:sp macro="" textlink="">
      <xdr:nvSpPr>
        <xdr:cNvPr id="248" name="フローチャート: 判断 247"/>
        <xdr:cNvSpPr/>
      </xdr:nvSpPr>
      <xdr:spPr>
        <a:xfrm>
          <a:off x="1079500" y="1651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170718</xdr:rowOff>
    </xdr:from>
    <xdr:ext cx="534377" cy="259045"/>
    <xdr:sp macro="" textlink="">
      <xdr:nvSpPr>
        <xdr:cNvPr id="249" name="テキスト ボックス 248"/>
        <xdr:cNvSpPr txBox="1"/>
      </xdr:nvSpPr>
      <xdr:spPr>
        <a:xfrm>
          <a:off x="863111" y="162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130087</xdr:rowOff>
    </xdr:from>
    <xdr:to>
      <xdr:col>24</xdr:col>
      <xdr:colOff>114300</xdr:colOff>
      <xdr:row>94</xdr:row>
      <xdr:rowOff>60237</xdr:rowOff>
    </xdr:to>
    <xdr:sp macro="" textlink="">
      <xdr:nvSpPr>
        <xdr:cNvPr id="255" name="楕円 254"/>
        <xdr:cNvSpPr/>
      </xdr:nvSpPr>
      <xdr:spPr>
        <a:xfrm>
          <a:off x="4584700" y="1607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152964</xdr:rowOff>
    </xdr:from>
    <xdr:ext cx="534377" cy="259045"/>
    <xdr:sp macro="" textlink="">
      <xdr:nvSpPr>
        <xdr:cNvPr id="256" name="衛生費該当値テキスト"/>
        <xdr:cNvSpPr txBox="1"/>
      </xdr:nvSpPr>
      <xdr:spPr>
        <a:xfrm>
          <a:off x="4686300" y="1592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31902</xdr:rowOff>
    </xdr:from>
    <xdr:to>
      <xdr:col>20</xdr:col>
      <xdr:colOff>38100</xdr:colOff>
      <xdr:row>97</xdr:row>
      <xdr:rowOff>133502</xdr:rowOff>
    </xdr:to>
    <xdr:sp macro="" textlink="">
      <xdr:nvSpPr>
        <xdr:cNvPr id="257" name="楕円 256"/>
        <xdr:cNvSpPr/>
      </xdr:nvSpPr>
      <xdr:spPr>
        <a:xfrm>
          <a:off x="3746500" y="166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124629</xdr:rowOff>
    </xdr:from>
    <xdr:ext cx="534377" cy="259045"/>
    <xdr:sp macro="" textlink="">
      <xdr:nvSpPr>
        <xdr:cNvPr id="258" name="テキスト ボックス 257"/>
        <xdr:cNvSpPr txBox="1"/>
      </xdr:nvSpPr>
      <xdr:spPr>
        <a:xfrm>
          <a:off x="3530111" y="1675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5842</xdr:rowOff>
    </xdr:from>
    <xdr:to>
      <xdr:col>15</xdr:col>
      <xdr:colOff>101600</xdr:colOff>
      <xdr:row>96</xdr:row>
      <xdr:rowOff>107442</xdr:rowOff>
    </xdr:to>
    <xdr:sp macro="" textlink="">
      <xdr:nvSpPr>
        <xdr:cNvPr id="259" name="楕円 258"/>
        <xdr:cNvSpPr/>
      </xdr:nvSpPr>
      <xdr:spPr>
        <a:xfrm>
          <a:off x="2857500" y="164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98569</xdr:rowOff>
    </xdr:from>
    <xdr:ext cx="534377" cy="259045"/>
    <xdr:sp macro="" textlink="">
      <xdr:nvSpPr>
        <xdr:cNvPr id="260" name="テキスト ボックス 259"/>
        <xdr:cNvSpPr txBox="1"/>
      </xdr:nvSpPr>
      <xdr:spPr>
        <a:xfrm>
          <a:off x="2641111" y="1655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8967</xdr:rowOff>
    </xdr:from>
    <xdr:to>
      <xdr:col>10</xdr:col>
      <xdr:colOff>165100</xdr:colOff>
      <xdr:row>99</xdr:row>
      <xdr:rowOff>110567</xdr:rowOff>
    </xdr:to>
    <xdr:sp macro="" textlink="">
      <xdr:nvSpPr>
        <xdr:cNvPr id="261" name="楕円 260"/>
        <xdr:cNvSpPr/>
      </xdr:nvSpPr>
      <xdr:spPr>
        <a:xfrm>
          <a:off x="1968500" y="169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101694</xdr:rowOff>
    </xdr:from>
    <xdr:ext cx="534377" cy="259045"/>
    <xdr:sp macro="" textlink="">
      <xdr:nvSpPr>
        <xdr:cNvPr id="262" name="テキスト ボックス 261"/>
        <xdr:cNvSpPr txBox="1"/>
      </xdr:nvSpPr>
      <xdr:spPr>
        <a:xfrm>
          <a:off x="1752111" y="170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64860</xdr:rowOff>
    </xdr:from>
    <xdr:to>
      <xdr:col>6</xdr:col>
      <xdr:colOff>38100</xdr:colOff>
      <xdr:row>99</xdr:row>
      <xdr:rowOff>166460</xdr:rowOff>
    </xdr:to>
    <xdr:sp macro="" textlink="">
      <xdr:nvSpPr>
        <xdr:cNvPr id="263" name="楕円 262"/>
        <xdr:cNvSpPr/>
      </xdr:nvSpPr>
      <xdr:spPr>
        <a:xfrm>
          <a:off x="1079500" y="170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157587</xdr:rowOff>
    </xdr:from>
    <xdr:ext cx="534377" cy="259045"/>
    <xdr:sp macro="" textlink="">
      <xdr:nvSpPr>
        <xdr:cNvPr id="264" name="テキスト ボックス 263"/>
        <xdr:cNvSpPr txBox="1"/>
      </xdr:nvSpPr>
      <xdr:spPr>
        <a:xfrm>
          <a:off x="863111" y="1713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120650</xdr:rowOff>
    </xdr:from>
    <xdr:to>
      <xdr:col>55</xdr:col>
      <xdr:colOff>0</xdr:colOff>
      <xdr:row>36</xdr:row>
      <xdr:rowOff>127508</xdr:rowOff>
    </xdr:to>
    <xdr:cxnSp macro="">
      <xdr:nvCxnSpPr>
        <xdr:cNvPr id="293" name="直線コネクタ 292"/>
        <xdr:cNvCxnSpPr/>
      </xdr:nvCxnSpPr>
      <xdr:spPr>
        <a:xfrm flipV="1">
          <a:off x="9639300" y="62928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78359</xdr:rowOff>
    </xdr:from>
    <xdr:to>
      <xdr:col>50</xdr:col>
      <xdr:colOff>114300</xdr:colOff>
      <xdr:row>36</xdr:row>
      <xdr:rowOff>127508</xdr:rowOff>
    </xdr:to>
    <xdr:cxnSp macro="">
      <xdr:nvCxnSpPr>
        <xdr:cNvPr id="296" name="直線コネクタ 295"/>
        <xdr:cNvCxnSpPr/>
      </xdr:nvCxnSpPr>
      <xdr:spPr>
        <a:xfrm>
          <a:off x="8750300" y="6250559"/>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152671</xdr:rowOff>
    </xdr:from>
    <xdr:ext cx="378565" cy="259045"/>
    <xdr:sp macro="" textlink="">
      <xdr:nvSpPr>
        <xdr:cNvPr id="298" name="テキスト ボックス 297"/>
        <xdr:cNvSpPr txBox="1"/>
      </xdr:nvSpPr>
      <xdr:spPr>
        <a:xfrm>
          <a:off x="9450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78359</xdr:rowOff>
    </xdr:from>
    <xdr:to>
      <xdr:col>45</xdr:col>
      <xdr:colOff>177800</xdr:colOff>
      <xdr:row>36</xdr:row>
      <xdr:rowOff>84455</xdr:rowOff>
    </xdr:to>
    <xdr:cxnSp macro="">
      <xdr:nvCxnSpPr>
        <xdr:cNvPr id="299" name="直線コネクタ 298"/>
        <xdr:cNvCxnSpPr/>
      </xdr:nvCxnSpPr>
      <xdr:spPr>
        <a:xfrm flipV="1">
          <a:off x="7861300" y="6250559"/>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158386</xdr:rowOff>
    </xdr:from>
    <xdr:ext cx="378565" cy="259045"/>
    <xdr:sp macro="" textlink="">
      <xdr:nvSpPr>
        <xdr:cNvPr id="301" name="テキスト ボックス 300"/>
        <xdr:cNvSpPr txBox="1"/>
      </xdr:nvSpPr>
      <xdr:spPr>
        <a:xfrm>
          <a:off x="8561017" y="6502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84455</xdr:rowOff>
    </xdr:from>
    <xdr:to>
      <xdr:col>41</xdr:col>
      <xdr:colOff>50800</xdr:colOff>
      <xdr:row>36</xdr:row>
      <xdr:rowOff>89408</xdr:rowOff>
    </xdr:to>
    <xdr:cxnSp macro="">
      <xdr:nvCxnSpPr>
        <xdr:cNvPr id="302" name="直線コネクタ 301"/>
        <xdr:cNvCxnSpPr/>
      </xdr:nvCxnSpPr>
      <xdr:spPr>
        <a:xfrm flipV="1">
          <a:off x="6972300" y="625665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12319</xdr:rowOff>
    </xdr:from>
    <xdr:to>
      <xdr:col>41</xdr:col>
      <xdr:colOff>101600</xdr:colOff>
      <xdr:row>38</xdr:row>
      <xdr:rowOff>113919</xdr:rowOff>
    </xdr:to>
    <xdr:sp macro="" textlink="">
      <xdr:nvSpPr>
        <xdr:cNvPr id="303" name="フローチャート: 判断 302"/>
        <xdr:cNvSpPr/>
      </xdr:nvSpPr>
      <xdr:spPr>
        <a:xfrm>
          <a:off x="7810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105046</xdr:rowOff>
    </xdr:from>
    <xdr:ext cx="378565" cy="259045"/>
    <xdr:sp macro="" textlink="">
      <xdr:nvSpPr>
        <xdr:cNvPr id="304" name="テキスト ボックス 303"/>
        <xdr:cNvSpPr txBox="1"/>
      </xdr:nvSpPr>
      <xdr:spPr>
        <a:xfrm>
          <a:off x="7672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168910</xdr:rowOff>
    </xdr:from>
    <xdr:to>
      <xdr:col>36</xdr:col>
      <xdr:colOff>165100</xdr:colOff>
      <xdr:row>38</xdr:row>
      <xdr:rowOff>99060</xdr:rowOff>
    </xdr:to>
    <xdr:sp macro="" textlink="">
      <xdr:nvSpPr>
        <xdr:cNvPr id="305" name="フローチャート: 判断 304"/>
        <xdr:cNvSpPr/>
      </xdr:nvSpPr>
      <xdr:spPr>
        <a:xfrm>
          <a:off x="6921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90187</xdr:rowOff>
    </xdr:from>
    <xdr:ext cx="378565" cy="259045"/>
    <xdr:sp macro="" textlink="">
      <xdr:nvSpPr>
        <xdr:cNvPr id="306" name="テキスト ボックス 305"/>
        <xdr:cNvSpPr txBox="1"/>
      </xdr:nvSpPr>
      <xdr:spPr>
        <a:xfrm>
          <a:off x="6783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69850</xdr:rowOff>
    </xdr:from>
    <xdr:to>
      <xdr:col>55</xdr:col>
      <xdr:colOff>50800</xdr:colOff>
      <xdr:row>37</xdr:row>
      <xdr:rowOff>0</xdr:rowOff>
    </xdr:to>
    <xdr:sp macro="" textlink="">
      <xdr:nvSpPr>
        <xdr:cNvPr id="312" name="楕円 311"/>
        <xdr:cNvSpPr/>
      </xdr:nvSpPr>
      <xdr:spPr>
        <a:xfrm>
          <a:off x="10426700" y="624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92727</xdr:rowOff>
    </xdr:from>
    <xdr:ext cx="469744" cy="259045"/>
    <xdr:sp macro="" textlink="">
      <xdr:nvSpPr>
        <xdr:cNvPr id="313" name="労働費該当値テキスト"/>
        <xdr:cNvSpPr txBox="1"/>
      </xdr:nvSpPr>
      <xdr:spPr>
        <a:xfrm>
          <a:off x="10528300"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76708</xdr:rowOff>
    </xdr:from>
    <xdr:to>
      <xdr:col>50</xdr:col>
      <xdr:colOff>165100</xdr:colOff>
      <xdr:row>37</xdr:row>
      <xdr:rowOff>6858</xdr:rowOff>
    </xdr:to>
    <xdr:sp macro="" textlink="">
      <xdr:nvSpPr>
        <xdr:cNvPr id="314" name="楕円 313"/>
        <xdr:cNvSpPr/>
      </xdr:nvSpPr>
      <xdr:spPr>
        <a:xfrm>
          <a:off x="9588500" y="624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23385</xdr:rowOff>
    </xdr:from>
    <xdr:ext cx="469744" cy="259045"/>
    <xdr:sp macro="" textlink="">
      <xdr:nvSpPr>
        <xdr:cNvPr id="315" name="テキスト ボックス 314"/>
        <xdr:cNvSpPr txBox="1"/>
      </xdr:nvSpPr>
      <xdr:spPr>
        <a:xfrm>
          <a:off x="9404428" y="602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27559</xdr:rowOff>
    </xdr:from>
    <xdr:to>
      <xdr:col>46</xdr:col>
      <xdr:colOff>38100</xdr:colOff>
      <xdr:row>36</xdr:row>
      <xdr:rowOff>129159</xdr:rowOff>
    </xdr:to>
    <xdr:sp macro="" textlink="">
      <xdr:nvSpPr>
        <xdr:cNvPr id="316" name="楕円 315"/>
        <xdr:cNvSpPr/>
      </xdr:nvSpPr>
      <xdr:spPr>
        <a:xfrm>
          <a:off x="8699500" y="619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145686</xdr:rowOff>
    </xdr:from>
    <xdr:ext cx="469744" cy="259045"/>
    <xdr:sp macro="" textlink="">
      <xdr:nvSpPr>
        <xdr:cNvPr id="317" name="テキスト ボックス 316"/>
        <xdr:cNvSpPr txBox="1"/>
      </xdr:nvSpPr>
      <xdr:spPr>
        <a:xfrm>
          <a:off x="8515428" y="5974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33655</xdr:rowOff>
    </xdr:from>
    <xdr:to>
      <xdr:col>41</xdr:col>
      <xdr:colOff>101600</xdr:colOff>
      <xdr:row>36</xdr:row>
      <xdr:rowOff>135255</xdr:rowOff>
    </xdr:to>
    <xdr:sp macro="" textlink="">
      <xdr:nvSpPr>
        <xdr:cNvPr id="318" name="楕円 317"/>
        <xdr:cNvSpPr/>
      </xdr:nvSpPr>
      <xdr:spPr>
        <a:xfrm>
          <a:off x="7810500" y="620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151782</xdr:rowOff>
    </xdr:from>
    <xdr:ext cx="469744" cy="259045"/>
    <xdr:sp macro="" textlink="">
      <xdr:nvSpPr>
        <xdr:cNvPr id="319" name="テキスト ボックス 318"/>
        <xdr:cNvSpPr txBox="1"/>
      </xdr:nvSpPr>
      <xdr:spPr>
        <a:xfrm>
          <a:off x="7626428" y="598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38608</xdr:rowOff>
    </xdr:from>
    <xdr:to>
      <xdr:col>36</xdr:col>
      <xdr:colOff>165100</xdr:colOff>
      <xdr:row>36</xdr:row>
      <xdr:rowOff>140208</xdr:rowOff>
    </xdr:to>
    <xdr:sp macro="" textlink="">
      <xdr:nvSpPr>
        <xdr:cNvPr id="320" name="楕円 319"/>
        <xdr:cNvSpPr/>
      </xdr:nvSpPr>
      <xdr:spPr>
        <a:xfrm>
          <a:off x="6921500" y="621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156735</xdr:rowOff>
    </xdr:from>
    <xdr:ext cx="469744" cy="259045"/>
    <xdr:sp macro="" textlink="">
      <xdr:nvSpPr>
        <xdr:cNvPr id="321" name="テキスト ボックス 320"/>
        <xdr:cNvSpPr txBox="1"/>
      </xdr:nvSpPr>
      <xdr:spPr>
        <a:xfrm>
          <a:off x="6737428" y="59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114154</xdr:rowOff>
    </xdr:from>
    <xdr:to>
      <xdr:col>55</xdr:col>
      <xdr:colOff>0</xdr:colOff>
      <xdr:row>55</xdr:row>
      <xdr:rowOff>120193</xdr:rowOff>
    </xdr:to>
    <xdr:cxnSp macro="">
      <xdr:nvCxnSpPr>
        <xdr:cNvPr id="350" name="直線コネクタ 349"/>
        <xdr:cNvCxnSpPr/>
      </xdr:nvCxnSpPr>
      <xdr:spPr>
        <a:xfrm>
          <a:off x="9639300" y="9543904"/>
          <a:ext cx="8382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9646</xdr:rowOff>
    </xdr:from>
    <xdr:to>
      <xdr:col>50</xdr:col>
      <xdr:colOff>114300</xdr:colOff>
      <xdr:row>55</xdr:row>
      <xdr:rowOff>114154</xdr:rowOff>
    </xdr:to>
    <xdr:cxnSp macro="">
      <xdr:nvCxnSpPr>
        <xdr:cNvPr id="353" name="直線コネクタ 352"/>
        <xdr:cNvCxnSpPr/>
      </xdr:nvCxnSpPr>
      <xdr:spPr>
        <a:xfrm>
          <a:off x="8750300" y="9439396"/>
          <a:ext cx="889000" cy="10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9646</xdr:rowOff>
    </xdr:from>
    <xdr:to>
      <xdr:col>45</xdr:col>
      <xdr:colOff>177800</xdr:colOff>
      <xdr:row>56</xdr:row>
      <xdr:rowOff>21380</xdr:rowOff>
    </xdr:to>
    <xdr:cxnSp macro="">
      <xdr:nvCxnSpPr>
        <xdr:cNvPr id="356" name="直線コネクタ 355"/>
        <xdr:cNvCxnSpPr/>
      </xdr:nvCxnSpPr>
      <xdr:spPr>
        <a:xfrm flipV="1">
          <a:off x="7861300" y="9439396"/>
          <a:ext cx="889000" cy="18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7055</xdr:rowOff>
    </xdr:from>
    <xdr:to>
      <xdr:col>41</xdr:col>
      <xdr:colOff>50800</xdr:colOff>
      <xdr:row>56</xdr:row>
      <xdr:rowOff>21380</xdr:rowOff>
    </xdr:to>
    <xdr:cxnSp macro="">
      <xdr:nvCxnSpPr>
        <xdr:cNvPr id="359" name="直線コネクタ 358"/>
        <xdr:cNvCxnSpPr/>
      </xdr:nvCxnSpPr>
      <xdr:spPr>
        <a:xfrm>
          <a:off x="6972300" y="9608255"/>
          <a:ext cx="889000" cy="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134372</xdr:rowOff>
    </xdr:from>
    <xdr:to>
      <xdr:col>41</xdr:col>
      <xdr:colOff>101600</xdr:colOff>
      <xdr:row>58</xdr:row>
      <xdr:rowOff>64522</xdr:rowOff>
    </xdr:to>
    <xdr:sp macro="" textlink="">
      <xdr:nvSpPr>
        <xdr:cNvPr id="360" name="フローチャート: 判断 359"/>
        <xdr:cNvSpPr/>
      </xdr:nvSpPr>
      <xdr:spPr>
        <a:xfrm>
          <a:off x="78105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55649</xdr:rowOff>
    </xdr:from>
    <xdr:ext cx="534377" cy="259045"/>
    <xdr:sp macro="" textlink="">
      <xdr:nvSpPr>
        <xdr:cNvPr id="361" name="テキスト ボックス 360"/>
        <xdr:cNvSpPr txBox="1"/>
      </xdr:nvSpPr>
      <xdr:spPr>
        <a:xfrm>
          <a:off x="7594111" y="999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142545</xdr:rowOff>
    </xdr:from>
    <xdr:to>
      <xdr:col>36</xdr:col>
      <xdr:colOff>165100</xdr:colOff>
      <xdr:row>58</xdr:row>
      <xdr:rowOff>72695</xdr:rowOff>
    </xdr:to>
    <xdr:sp macro="" textlink="">
      <xdr:nvSpPr>
        <xdr:cNvPr id="362" name="フローチャート: 判断 361"/>
        <xdr:cNvSpPr/>
      </xdr:nvSpPr>
      <xdr:spPr>
        <a:xfrm>
          <a:off x="6921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63822</xdr:rowOff>
    </xdr:from>
    <xdr:ext cx="534377" cy="259045"/>
    <xdr:sp macro="" textlink="">
      <xdr:nvSpPr>
        <xdr:cNvPr id="363" name="テキスト ボックス 362"/>
        <xdr:cNvSpPr txBox="1"/>
      </xdr:nvSpPr>
      <xdr:spPr>
        <a:xfrm>
          <a:off x="6705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69393</xdr:rowOff>
    </xdr:from>
    <xdr:to>
      <xdr:col>55</xdr:col>
      <xdr:colOff>50800</xdr:colOff>
      <xdr:row>55</xdr:row>
      <xdr:rowOff>170993</xdr:rowOff>
    </xdr:to>
    <xdr:sp macro="" textlink="">
      <xdr:nvSpPr>
        <xdr:cNvPr id="369" name="楕円 368"/>
        <xdr:cNvSpPr/>
      </xdr:nvSpPr>
      <xdr:spPr>
        <a:xfrm>
          <a:off x="10426700" y="949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92270</xdr:rowOff>
    </xdr:from>
    <xdr:ext cx="534377" cy="259045"/>
    <xdr:sp macro="" textlink="">
      <xdr:nvSpPr>
        <xdr:cNvPr id="370" name="農林水産業費該当値テキスト"/>
        <xdr:cNvSpPr txBox="1"/>
      </xdr:nvSpPr>
      <xdr:spPr>
        <a:xfrm>
          <a:off x="10528300" y="935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63354</xdr:rowOff>
    </xdr:from>
    <xdr:to>
      <xdr:col>50</xdr:col>
      <xdr:colOff>165100</xdr:colOff>
      <xdr:row>55</xdr:row>
      <xdr:rowOff>164954</xdr:rowOff>
    </xdr:to>
    <xdr:sp macro="" textlink="">
      <xdr:nvSpPr>
        <xdr:cNvPr id="371" name="楕円 370"/>
        <xdr:cNvSpPr/>
      </xdr:nvSpPr>
      <xdr:spPr>
        <a:xfrm>
          <a:off x="9588500" y="94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10031</xdr:rowOff>
    </xdr:from>
    <xdr:ext cx="534377" cy="259045"/>
    <xdr:sp macro="" textlink="">
      <xdr:nvSpPr>
        <xdr:cNvPr id="372" name="テキスト ボックス 371"/>
        <xdr:cNvSpPr txBox="1"/>
      </xdr:nvSpPr>
      <xdr:spPr>
        <a:xfrm>
          <a:off x="9372111" y="926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130296</xdr:rowOff>
    </xdr:from>
    <xdr:to>
      <xdr:col>46</xdr:col>
      <xdr:colOff>38100</xdr:colOff>
      <xdr:row>55</xdr:row>
      <xdr:rowOff>60446</xdr:rowOff>
    </xdr:to>
    <xdr:sp macro="" textlink="">
      <xdr:nvSpPr>
        <xdr:cNvPr id="373" name="楕円 372"/>
        <xdr:cNvSpPr/>
      </xdr:nvSpPr>
      <xdr:spPr>
        <a:xfrm>
          <a:off x="8699500" y="938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76973</xdr:rowOff>
    </xdr:from>
    <xdr:ext cx="534377" cy="259045"/>
    <xdr:sp macro="" textlink="">
      <xdr:nvSpPr>
        <xdr:cNvPr id="374" name="テキスト ボックス 373"/>
        <xdr:cNvSpPr txBox="1"/>
      </xdr:nvSpPr>
      <xdr:spPr>
        <a:xfrm>
          <a:off x="8483111" y="916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142030</xdr:rowOff>
    </xdr:from>
    <xdr:to>
      <xdr:col>41</xdr:col>
      <xdr:colOff>101600</xdr:colOff>
      <xdr:row>56</xdr:row>
      <xdr:rowOff>72180</xdr:rowOff>
    </xdr:to>
    <xdr:sp macro="" textlink="">
      <xdr:nvSpPr>
        <xdr:cNvPr id="375" name="楕円 374"/>
        <xdr:cNvSpPr/>
      </xdr:nvSpPr>
      <xdr:spPr>
        <a:xfrm>
          <a:off x="7810500" y="957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88707</xdr:rowOff>
    </xdr:from>
    <xdr:ext cx="534377" cy="259045"/>
    <xdr:sp macro="" textlink="">
      <xdr:nvSpPr>
        <xdr:cNvPr id="376" name="テキスト ボックス 375"/>
        <xdr:cNvSpPr txBox="1"/>
      </xdr:nvSpPr>
      <xdr:spPr>
        <a:xfrm>
          <a:off x="7594111" y="934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127705</xdr:rowOff>
    </xdr:from>
    <xdr:to>
      <xdr:col>36</xdr:col>
      <xdr:colOff>165100</xdr:colOff>
      <xdr:row>56</xdr:row>
      <xdr:rowOff>57855</xdr:rowOff>
    </xdr:to>
    <xdr:sp macro="" textlink="">
      <xdr:nvSpPr>
        <xdr:cNvPr id="377" name="楕円 376"/>
        <xdr:cNvSpPr/>
      </xdr:nvSpPr>
      <xdr:spPr>
        <a:xfrm>
          <a:off x="6921500" y="95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74382</xdr:rowOff>
    </xdr:from>
    <xdr:ext cx="534377" cy="259045"/>
    <xdr:sp macro="" textlink="">
      <xdr:nvSpPr>
        <xdr:cNvPr id="378" name="テキスト ボックス 377"/>
        <xdr:cNvSpPr txBox="1"/>
      </xdr:nvSpPr>
      <xdr:spPr>
        <a:xfrm>
          <a:off x="6705111" y="933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96655</xdr:rowOff>
    </xdr:from>
    <xdr:to>
      <xdr:col>55</xdr:col>
      <xdr:colOff>0</xdr:colOff>
      <xdr:row>74</xdr:row>
      <xdr:rowOff>109639</xdr:rowOff>
    </xdr:to>
    <xdr:cxnSp macro="">
      <xdr:nvCxnSpPr>
        <xdr:cNvPr id="405" name="直線コネクタ 404"/>
        <xdr:cNvCxnSpPr/>
      </xdr:nvCxnSpPr>
      <xdr:spPr>
        <a:xfrm flipV="1">
          <a:off x="9639300" y="12269605"/>
          <a:ext cx="838200" cy="5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46342</xdr:rowOff>
    </xdr:from>
    <xdr:ext cx="534377" cy="259045"/>
    <xdr:sp macro="" textlink="">
      <xdr:nvSpPr>
        <xdr:cNvPr id="406" name="商工費平均値テキスト"/>
        <xdr:cNvSpPr txBox="1"/>
      </xdr:nvSpPr>
      <xdr:spPr>
        <a:xfrm>
          <a:off x="10528300" y="13076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70343</xdr:rowOff>
    </xdr:from>
    <xdr:to>
      <xdr:col>50</xdr:col>
      <xdr:colOff>114300</xdr:colOff>
      <xdr:row>74</xdr:row>
      <xdr:rowOff>109639</xdr:rowOff>
    </xdr:to>
    <xdr:cxnSp macro="">
      <xdr:nvCxnSpPr>
        <xdr:cNvPr id="408" name="直線コネクタ 407"/>
        <xdr:cNvCxnSpPr/>
      </xdr:nvCxnSpPr>
      <xdr:spPr>
        <a:xfrm>
          <a:off x="8750300" y="12757643"/>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11298</xdr:rowOff>
    </xdr:from>
    <xdr:ext cx="534377" cy="259045"/>
    <xdr:sp macro="" textlink="">
      <xdr:nvSpPr>
        <xdr:cNvPr id="410" name="テキスト ボックス 409"/>
        <xdr:cNvSpPr txBox="1"/>
      </xdr:nvSpPr>
      <xdr:spPr>
        <a:xfrm>
          <a:off x="9372111" y="1321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83465</xdr:rowOff>
    </xdr:from>
    <xdr:to>
      <xdr:col>45</xdr:col>
      <xdr:colOff>177800</xdr:colOff>
      <xdr:row>74</xdr:row>
      <xdr:rowOff>70343</xdr:rowOff>
    </xdr:to>
    <xdr:cxnSp macro="">
      <xdr:nvCxnSpPr>
        <xdr:cNvPr id="411" name="直線コネクタ 410"/>
        <xdr:cNvCxnSpPr/>
      </xdr:nvCxnSpPr>
      <xdr:spPr>
        <a:xfrm>
          <a:off x="7861300" y="12599315"/>
          <a:ext cx="889000" cy="15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50388</xdr:rowOff>
    </xdr:from>
    <xdr:ext cx="534377" cy="259045"/>
    <xdr:sp macro="" textlink="">
      <xdr:nvSpPr>
        <xdr:cNvPr id="413" name="テキスト ボックス 412"/>
        <xdr:cNvSpPr txBox="1"/>
      </xdr:nvSpPr>
      <xdr:spPr>
        <a:xfrm>
          <a:off x="8483111" y="1325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30680</xdr:rowOff>
    </xdr:from>
    <xdr:to>
      <xdr:col>41</xdr:col>
      <xdr:colOff>50800</xdr:colOff>
      <xdr:row>73</xdr:row>
      <xdr:rowOff>83465</xdr:rowOff>
    </xdr:to>
    <xdr:cxnSp macro="">
      <xdr:nvCxnSpPr>
        <xdr:cNvPr id="414" name="直線コネクタ 413"/>
        <xdr:cNvCxnSpPr/>
      </xdr:nvCxnSpPr>
      <xdr:spPr>
        <a:xfrm>
          <a:off x="6972300" y="12546530"/>
          <a:ext cx="889000" cy="5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5026</xdr:rowOff>
    </xdr:from>
    <xdr:to>
      <xdr:col>41</xdr:col>
      <xdr:colOff>101600</xdr:colOff>
      <xdr:row>77</xdr:row>
      <xdr:rowOff>106626</xdr:rowOff>
    </xdr:to>
    <xdr:sp macro="" textlink="">
      <xdr:nvSpPr>
        <xdr:cNvPr id="415" name="フローチャート: 判断 414"/>
        <xdr:cNvSpPr/>
      </xdr:nvSpPr>
      <xdr:spPr>
        <a:xfrm>
          <a:off x="7810500" y="1320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97753</xdr:rowOff>
    </xdr:from>
    <xdr:ext cx="534377" cy="259045"/>
    <xdr:sp macro="" textlink="">
      <xdr:nvSpPr>
        <xdr:cNvPr id="416" name="テキスト ボックス 415"/>
        <xdr:cNvSpPr txBox="1"/>
      </xdr:nvSpPr>
      <xdr:spPr>
        <a:xfrm>
          <a:off x="7594111" y="1329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103439</xdr:rowOff>
    </xdr:from>
    <xdr:to>
      <xdr:col>36</xdr:col>
      <xdr:colOff>165100</xdr:colOff>
      <xdr:row>78</xdr:row>
      <xdr:rowOff>33589</xdr:rowOff>
    </xdr:to>
    <xdr:sp macro="" textlink="">
      <xdr:nvSpPr>
        <xdr:cNvPr id="417" name="フローチャート: 判断 416"/>
        <xdr:cNvSpPr/>
      </xdr:nvSpPr>
      <xdr:spPr>
        <a:xfrm>
          <a:off x="6921500" y="133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24716</xdr:rowOff>
    </xdr:from>
    <xdr:ext cx="469744" cy="259045"/>
    <xdr:sp macro="" textlink="">
      <xdr:nvSpPr>
        <xdr:cNvPr id="418" name="テキスト ボックス 417"/>
        <xdr:cNvSpPr txBox="1"/>
      </xdr:nvSpPr>
      <xdr:spPr>
        <a:xfrm>
          <a:off x="6737428" y="1339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45855</xdr:rowOff>
    </xdr:from>
    <xdr:to>
      <xdr:col>55</xdr:col>
      <xdr:colOff>50800</xdr:colOff>
      <xdr:row>71</xdr:row>
      <xdr:rowOff>147455</xdr:rowOff>
    </xdr:to>
    <xdr:sp macro="" textlink="">
      <xdr:nvSpPr>
        <xdr:cNvPr id="424" name="楕円 423"/>
        <xdr:cNvSpPr/>
      </xdr:nvSpPr>
      <xdr:spPr>
        <a:xfrm>
          <a:off x="10426700" y="1221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170332</xdr:rowOff>
    </xdr:from>
    <xdr:ext cx="534377" cy="259045"/>
    <xdr:sp macro="" textlink="">
      <xdr:nvSpPr>
        <xdr:cNvPr id="425" name="商工費該当値テキスト"/>
        <xdr:cNvSpPr txBox="1"/>
      </xdr:nvSpPr>
      <xdr:spPr>
        <a:xfrm>
          <a:off x="10528300" y="1217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58839</xdr:rowOff>
    </xdr:from>
    <xdr:to>
      <xdr:col>50</xdr:col>
      <xdr:colOff>165100</xdr:colOff>
      <xdr:row>74</xdr:row>
      <xdr:rowOff>160439</xdr:rowOff>
    </xdr:to>
    <xdr:sp macro="" textlink="">
      <xdr:nvSpPr>
        <xdr:cNvPr id="426" name="楕円 425"/>
        <xdr:cNvSpPr/>
      </xdr:nvSpPr>
      <xdr:spPr>
        <a:xfrm>
          <a:off x="9588500" y="1274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5516</xdr:rowOff>
    </xdr:from>
    <xdr:ext cx="534377" cy="259045"/>
    <xdr:sp macro="" textlink="">
      <xdr:nvSpPr>
        <xdr:cNvPr id="427" name="テキスト ボックス 426"/>
        <xdr:cNvSpPr txBox="1"/>
      </xdr:nvSpPr>
      <xdr:spPr>
        <a:xfrm>
          <a:off x="9372111" y="1252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19543</xdr:rowOff>
    </xdr:from>
    <xdr:to>
      <xdr:col>46</xdr:col>
      <xdr:colOff>38100</xdr:colOff>
      <xdr:row>74</xdr:row>
      <xdr:rowOff>121143</xdr:rowOff>
    </xdr:to>
    <xdr:sp macro="" textlink="">
      <xdr:nvSpPr>
        <xdr:cNvPr id="428" name="楕円 427"/>
        <xdr:cNvSpPr/>
      </xdr:nvSpPr>
      <xdr:spPr>
        <a:xfrm>
          <a:off x="8699500" y="1270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137670</xdr:rowOff>
    </xdr:from>
    <xdr:ext cx="534377" cy="259045"/>
    <xdr:sp macro="" textlink="">
      <xdr:nvSpPr>
        <xdr:cNvPr id="429" name="テキスト ボックス 428"/>
        <xdr:cNvSpPr txBox="1"/>
      </xdr:nvSpPr>
      <xdr:spPr>
        <a:xfrm>
          <a:off x="8483111" y="1248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32665</xdr:rowOff>
    </xdr:from>
    <xdr:to>
      <xdr:col>41</xdr:col>
      <xdr:colOff>101600</xdr:colOff>
      <xdr:row>73</xdr:row>
      <xdr:rowOff>134265</xdr:rowOff>
    </xdr:to>
    <xdr:sp macro="" textlink="">
      <xdr:nvSpPr>
        <xdr:cNvPr id="430" name="楕円 429"/>
        <xdr:cNvSpPr/>
      </xdr:nvSpPr>
      <xdr:spPr>
        <a:xfrm>
          <a:off x="7810500" y="1254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150792</xdr:rowOff>
    </xdr:from>
    <xdr:ext cx="534377" cy="259045"/>
    <xdr:sp macro="" textlink="">
      <xdr:nvSpPr>
        <xdr:cNvPr id="431" name="テキスト ボックス 430"/>
        <xdr:cNvSpPr txBox="1"/>
      </xdr:nvSpPr>
      <xdr:spPr>
        <a:xfrm>
          <a:off x="7594111" y="1232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151330</xdr:rowOff>
    </xdr:from>
    <xdr:to>
      <xdr:col>36</xdr:col>
      <xdr:colOff>165100</xdr:colOff>
      <xdr:row>73</xdr:row>
      <xdr:rowOff>81480</xdr:rowOff>
    </xdr:to>
    <xdr:sp macro="" textlink="">
      <xdr:nvSpPr>
        <xdr:cNvPr id="432" name="楕円 431"/>
        <xdr:cNvSpPr/>
      </xdr:nvSpPr>
      <xdr:spPr>
        <a:xfrm>
          <a:off x="6921500" y="1249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98007</xdr:rowOff>
    </xdr:from>
    <xdr:ext cx="534377" cy="259045"/>
    <xdr:sp macro="" textlink="">
      <xdr:nvSpPr>
        <xdr:cNvPr id="433" name="テキスト ボックス 432"/>
        <xdr:cNvSpPr txBox="1"/>
      </xdr:nvSpPr>
      <xdr:spPr>
        <a:xfrm>
          <a:off x="6705111" y="1227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100876</xdr:rowOff>
    </xdr:from>
    <xdr:to>
      <xdr:col>55</xdr:col>
      <xdr:colOff>0</xdr:colOff>
      <xdr:row>94</xdr:row>
      <xdr:rowOff>34125</xdr:rowOff>
    </xdr:to>
    <xdr:cxnSp macro="">
      <xdr:nvCxnSpPr>
        <xdr:cNvPr id="463" name="直線コネクタ 462"/>
        <xdr:cNvCxnSpPr/>
      </xdr:nvCxnSpPr>
      <xdr:spPr>
        <a:xfrm>
          <a:off x="9639300" y="16045726"/>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100876</xdr:rowOff>
    </xdr:from>
    <xdr:to>
      <xdr:col>50</xdr:col>
      <xdr:colOff>114300</xdr:colOff>
      <xdr:row>93</xdr:row>
      <xdr:rowOff>122402</xdr:rowOff>
    </xdr:to>
    <xdr:cxnSp macro="">
      <xdr:nvCxnSpPr>
        <xdr:cNvPr id="466" name="直線コネクタ 465"/>
        <xdr:cNvCxnSpPr/>
      </xdr:nvCxnSpPr>
      <xdr:spPr>
        <a:xfrm flipV="1">
          <a:off x="8750300" y="16045726"/>
          <a:ext cx="889000" cy="2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111564</xdr:rowOff>
    </xdr:from>
    <xdr:to>
      <xdr:col>45</xdr:col>
      <xdr:colOff>177800</xdr:colOff>
      <xdr:row>93</xdr:row>
      <xdr:rowOff>122402</xdr:rowOff>
    </xdr:to>
    <xdr:cxnSp macro="">
      <xdr:nvCxnSpPr>
        <xdr:cNvPr id="469" name="直線コネクタ 468"/>
        <xdr:cNvCxnSpPr/>
      </xdr:nvCxnSpPr>
      <xdr:spPr>
        <a:xfrm>
          <a:off x="7861300" y="16056414"/>
          <a:ext cx="889000" cy="1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111564</xdr:rowOff>
    </xdr:from>
    <xdr:to>
      <xdr:col>41</xdr:col>
      <xdr:colOff>50800</xdr:colOff>
      <xdr:row>95</xdr:row>
      <xdr:rowOff>53366</xdr:rowOff>
    </xdr:to>
    <xdr:cxnSp macro="">
      <xdr:nvCxnSpPr>
        <xdr:cNvPr id="472" name="直線コネクタ 471"/>
        <xdr:cNvCxnSpPr/>
      </xdr:nvCxnSpPr>
      <xdr:spPr>
        <a:xfrm flipV="1">
          <a:off x="6972300" y="16056414"/>
          <a:ext cx="889000" cy="28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128391</xdr:rowOff>
    </xdr:from>
    <xdr:to>
      <xdr:col>41</xdr:col>
      <xdr:colOff>101600</xdr:colOff>
      <xdr:row>97</xdr:row>
      <xdr:rowOff>58541</xdr:rowOff>
    </xdr:to>
    <xdr:sp macro="" textlink="">
      <xdr:nvSpPr>
        <xdr:cNvPr id="473" name="フローチャート: 判断 472"/>
        <xdr:cNvSpPr/>
      </xdr:nvSpPr>
      <xdr:spPr>
        <a:xfrm>
          <a:off x="7810500" y="1658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49668</xdr:rowOff>
    </xdr:from>
    <xdr:ext cx="534377" cy="259045"/>
    <xdr:sp macro="" textlink="">
      <xdr:nvSpPr>
        <xdr:cNvPr id="474" name="テキスト ボックス 473"/>
        <xdr:cNvSpPr txBox="1"/>
      </xdr:nvSpPr>
      <xdr:spPr>
        <a:xfrm>
          <a:off x="7594111" y="1668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145974</xdr:rowOff>
    </xdr:from>
    <xdr:to>
      <xdr:col>36</xdr:col>
      <xdr:colOff>165100</xdr:colOff>
      <xdr:row>97</xdr:row>
      <xdr:rowOff>76124</xdr:rowOff>
    </xdr:to>
    <xdr:sp macro="" textlink="">
      <xdr:nvSpPr>
        <xdr:cNvPr id="475" name="フローチャート: 判断 474"/>
        <xdr:cNvSpPr/>
      </xdr:nvSpPr>
      <xdr:spPr>
        <a:xfrm>
          <a:off x="6921500" y="1660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67251</xdr:rowOff>
    </xdr:from>
    <xdr:ext cx="534377" cy="259045"/>
    <xdr:sp macro="" textlink="">
      <xdr:nvSpPr>
        <xdr:cNvPr id="476" name="テキスト ボックス 475"/>
        <xdr:cNvSpPr txBox="1"/>
      </xdr:nvSpPr>
      <xdr:spPr>
        <a:xfrm>
          <a:off x="6705111" y="1669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154775</xdr:rowOff>
    </xdr:from>
    <xdr:to>
      <xdr:col>55</xdr:col>
      <xdr:colOff>50800</xdr:colOff>
      <xdr:row>94</xdr:row>
      <xdr:rowOff>84925</xdr:rowOff>
    </xdr:to>
    <xdr:sp macro="" textlink="">
      <xdr:nvSpPr>
        <xdr:cNvPr id="482" name="楕円 481"/>
        <xdr:cNvSpPr/>
      </xdr:nvSpPr>
      <xdr:spPr>
        <a:xfrm>
          <a:off x="10426700" y="1609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6202</xdr:rowOff>
    </xdr:from>
    <xdr:ext cx="534377" cy="259045"/>
    <xdr:sp macro="" textlink="">
      <xdr:nvSpPr>
        <xdr:cNvPr id="483" name="土木費該当値テキスト"/>
        <xdr:cNvSpPr txBox="1"/>
      </xdr:nvSpPr>
      <xdr:spPr>
        <a:xfrm>
          <a:off x="10528300" y="159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50076</xdr:rowOff>
    </xdr:from>
    <xdr:to>
      <xdr:col>50</xdr:col>
      <xdr:colOff>165100</xdr:colOff>
      <xdr:row>93</xdr:row>
      <xdr:rowOff>151676</xdr:rowOff>
    </xdr:to>
    <xdr:sp macro="" textlink="">
      <xdr:nvSpPr>
        <xdr:cNvPr id="484" name="楕円 483"/>
        <xdr:cNvSpPr/>
      </xdr:nvSpPr>
      <xdr:spPr>
        <a:xfrm>
          <a:off x="9588500" y="1599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168203</xdr:rowOff>
    </xdr:from>
    <xdr:ext cx="534377" cy="259045"/>
    <xdr:sp macro="" textlink="">
      <xdr:nvSpPr>
        <xdr:cNvPr id="485" name="テキスト ボックス 484"/>
        <xdr:cNvSpPr txBox="1"/>
      </xdr:nvSpPr>
      <xdr:spPr>
        <a:xfrm>
          <a:off x="9372111" y="157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71602</xdr:rowOff>
    </xdr:from>
    <xdr:to>
      <xdr:col>46</xdr:col>
      <xdr:colOff>38100</xdr:colOff>
      <xdr:row>94</xdr:row>
      <xdr:rowOff>1752</xdr:rowOff>
    </xdr:to>
    <xdr:sp macro="" textlink="">
      <xdr:nvSpPr>
        <xdr:cNvPr id="486" name="楕円 485"/>
        <xdr:cNvSpPr/>
      </xdr:nvSpPr>
      <xdr:spPr>
        <a:xfrm>
          <a:off x="8699500" y="1601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18279</xdr:rowOff>
    </xdr:from>
    <xdr:ext cx="534377" cy="259045"/>
    <xdr:sp macro="" textlink="">
      <xdr:nvSpPr>
        <xdr:cNvPr id="487" name="テキスト ボックス 486"/>
        <xdr:cNvSpPr txBox="1"/>
      </xdr:nvSpPr>
      <xdr:spPr>
        <a:xfrm>
          <a:off x="8483111" y="1579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60764</xdr:rowOff>
    </xdr:from>
    <xdr:to>
      <xdr:col>41</xdr:col>
      <xdr:colOff>101600</xdr:colOff>
      <xdr:row>93</xdr:row>
      <xdr:rowOff>162364</xdr:rowOff>
    </xdr:to>
    <xdr:sp macro="" textlink="">
      <xdr:nvSpPr>
        <xdr:cNvPr id="488" name="楕円 487"/>
        <xdr:cNvSpPr/>
      </xdr:nvSpPr>
      <xdr:spPr>
        <a:xfrm>
          <a:off x="7810500" y="1600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7441</xdr:rowOff>
    </xdr:from>
    <xdr:ext cx="534377" cy="259045"/>
    <xdr:sp macro="" textlink="">
      <xdr:nvSpPr>
        <xdr:cNvPr id="489" name="テキスト ボックス 488"/>
        <xdr:cNvSpPr txBox="1"/>
      </xdr:nvSpPr>
      <xdr:spPr>
        <a:xfrm>
          <a:off x="7594111" y="1578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2566</xdr:rowOff>
    </xdr:from>
    <xdr:to>
      <xdr:col>36</xdr:col>
      <xdr:colOff>165100</xdr:colOff>
      <xdr:row>95</xdr:row>
      <xdr:rowOff>104166</xdr:rowOff>
    </xdr:to>
    <xdr:sp macro="" textlink="">
      <xdr:nvSpPr>
        <xdr:cNvPr id="490" name="楕円 489"/>
        <xdr:cNvSpPr/>
      </xdr:nvSpPr>
      <xdr:spPr>
        <a:xfrm>
          <a:off x="6921500" y="1629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120693</xdr:rowOff>
    </xdr:from>
    <xdr:ext cx="534377" cy="259045"/>
    <xdr:sp macro="" textlink="">
      <xdr:nvSpPr>
        <xdr:cNvPr id="491" name="テキスト ボックス 490"/>
        <xdr:cNvSpPr txBox="1"/>
      </xdr:nvSpPr>
      <xdr:spPr>
        <a:xfrm>
          <a:off x="6705111" y="1606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57724</xdr:rowOff>
    </xdr:from>
    <xdr:to>
      <xdr:col>85</xdr:col>
      <xdr:colOff>127000</xdr:colOff>
      <xdr:row>35</xdr:row>
      <xdr:rowOff>85979</xdr:rowOff>
    </xdr:to>
    <xdr:cxnSp macro="">
      <xdr:nvCxnSpPr>
        <xdr:cNvPr id="519" name="直線コネクタ 518"/>
        <xdr:cNvCxnSpPr/>
      </xdr:nvCxnSpPr>
      <xdr:spPr>
        <a:xfrm>
          <a:off x="15481300" y="5887024"/>
          <a:ext cx="838200" cy="19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158995</xdr:rowOff>
    </xdr:from>
    <xdr:ext cx="534377" cy="259045"/>
    <xdr:sp macro="" textlink="">
      <xdr:nvSpPr>
        <xdr:cNvPr id="520" name="消防費平均値テキスト"/>
        <xdr:cNvSpPr txBox="1"/>
      </xdr:nvSpPr>
      <xdr:spPr>
        <a:xfrm>
          <a:off x="16370300" y="6159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57724</xdr:rowOff>
    </xdr:from>
    <xdr:to>
      <xdr:col>81</xdr:col>
      <xdr:colOff>50800</xdr:colOff>
      <xdr:row>37</xdr:row>
      <xdr:rowOff>33949</xdr:rowOff>
    </xdr:to>
    <xdr:cxnSp macro="">
      <xdr:nvCxnSpPr>
        <xdr:cNvPr id="522" name="直線コネクタ 521"/>
        <xdr:cNvCxnSpPr/>
      </xdr:nvCxnSpPr>
      <xdr:spPr>
        <a:xfrm flipV="1">
          <a:off x="14592300" y="5887024"/>
          <a:ext cx="8890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109024</xdr:rowOff>
    </xdr:from>
    <xdr:ext cx="534377" cy="259045"/>
    <xdr:sp macro="" textlink="">
      <xdr:nvSpPr>
        <xdr:cNvPr id="524" name="テキスト ボックス 523"/>
        <xdr:cNvSpPr txBox="1"/>
      </xdr:nvSpPr>
      <xdr:spPr>
        <a:xfrm>
          <a:off x="15214111" y="628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71394</xdr:rowOff>
    </xdr:from>
    <xdr:to>
      <xdr:col>76</xdr:col>
      <xdr:colOff>114300</xdr:colOff>
      <xdr:row>37</xdr:row>
      <xdr:rowOff>33949</xdr:rowOff>
    </xdr:to>
    <xdr:cxnSp macro="">
      <xdr:nvCxnSpPr>
        <xdr:cNvPr id="525" name="直線コネクタ 524"/>
        <xdr:cNvCxnSpPr/>
      </xdr:nvCxnSpPr>
      <xdr:spPr>
        <a:xfrm>
          <a:off x="13703300" y="6072144"/>
          <a:ext cx="889000" cy="30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71394</xdr:rowOff>
    </xdr:from>
    <xdr:to>
      <xdr:col>71</xdr:col>
      <xdr:colOff>177800</xdr:colOff>
      <xdr:row>37</xdr:row>
      <xdr:rowOff>2220</xdr:rowOff>
    </xdr:to>
    <xdr:cxnSp macro="">
      <xdr:nvCxnSpPr>
        <xdr:cNvPr id="528" name="直線コネクタ 527"/>
        <xdr:cNvCxnSpPr/>
      </xdr:nvCxnSpPr>
      <xdr:spPr>
        <a:xfrm flipV="1">
          <a:off x="12814300" y="6072144"/>
          <a:ext cx="889000" cy="27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72395</xdr:rowOff>
    </xdr:from>
    <xdr:to>
      <xdr:col>72</xdr:col>
      <xdr:colOff>38100</xdr:colOff>
      <xdr:row>37</xdr:row>
      <xdr:rowOff>2545</xdr:rowOff>
    </xdr:to>
    <xdr:sp macro="" textlink="">
      <xdr:nvSpPr>
        <xdr:cNvPr id="529" name="フローチャート: 判断 528"/>
        <xdr:cNvSpPr/>
      </xdr:nvSpPr>
      <xdr:spPr>
        <a:xfrm>
          <a:off x="13652500" y="62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165122</xdr:rowOff>
    </xdr:from>
    <xdr:ext cx="534377" cy="259045"/>
    <xdr:sp macro="" textlink="">
      <xdr:nvSpPr>
        <xdr:cNvPr id="530" name="テキスト ボックス 529"/>
        <xdr:cNvSpPr txBox="1"/>
      </xdr:nvSpPr>
      <xdr:spPr>
        <a:xfrm>
          <a:off x="13436111" y="633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93563</xdr:rowOff>
    </xdr:from>
    <xdr:to>
      <xdr:col>67</xdr:col>
      <xdr:colOff>101600</xdr:colOff>
      <xdr:row>37</xdr:row>
      <xdr:rowOff>23713</xdr:rowOff>
    </xdr:to>
    <xdr:sp macro="" textlink="">
      <xdr:nvSpPr>
        <xdr:cNvPr id="531" name="フローチャート: 判断 530"/>
        <xdr:cNvSpPr/>
      </xdr:nvSpPr>
      <xdr:spPr>
        <a:xfrm>
          <a:off x="12763500" y="626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40240</xdr:rowOff>
    </xdr:from>
    <xdr:ext cx="534377" cy="259045"/>
    <xdr:sp macro="" textlink="">
      <xdr:nvSpPr>
        <xdr:cNvPr id="532" name="テキスト ボックス 531"/>
        <xdr:cNvSpPr txBox="1"/>
      </xdr:nvSpPr>
      <xdr:spPr>
        <a:xfrm>
          <a:off x="12547111" y="604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35179</xdr:rowOff>
    </xdr:from>
    <xdr:to>
      <xdr:col>85</xdr:col>
      <xdr:colOff>177800</xdr:colOff>
      <xdr:row>35</xdr:row>
      <xdr:rowOff>136779</xdr:rowOff>
    </xdr:to>
    <xdr:sp macro="" textlink="">
      <xdr:nvSpPr>
        <xdr:cNvPr id="538" name="楕円 537"/>
        <xdr:cNvSpPr/>
      </xdr:nvSpPr>
      <xdr:spPr>
        <a:xfrm>
          <a:off x="16268700" y="603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58056</xdr:rowOff>
    </xdr:from>
    <xdr:ext cx="534377" cy="259045"/>
    <xdr:sp macro="" textlink="">
      <xdr:nvSpPr>
        <xdr:cNvPr id="539" name="消防費該当値テキスト"/>
        <xdr:cNvSpPr txBox="1"/>
      </xdr:nvSpPr>
      <xdr:spPr>
        <a:xfrm>
          <a:off x="16370300" y="588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6924</xdr:rowOff>
    </xdr:from>
    <xdr:to>
      <xdr:col>81</xdr:col>
      <xdr:colOff>101600</xdr:colOff>
      <xdr:row>34</xdr:row>
      <xdr:rowOff>108524</xdr:rowOff>
    </xdr:to>
    <xdr:sp macro="" textlink="">
      <xdr:nvSpPr>
        <xdr:cNvPr id="540" name="楕円 539"/>
        <xdr:cNvSpPr/>
      </xdr:nvSpPr>
      <xdr:spPr>
        <a:xfrm>
          <a:off x="15430500" y="583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125051</xdr:rowOff>
    </xdr:from>
    <xdr:ext cx="534377" cy="259045"/>
    <xdr:sp macro="" textlink="">
      <xdr:nvSpPr>
        <xdr:cNvPr id="541" name="テキスト ボックス 540"/>
        <xdr:cNvSpPr txBox="1"/>
      </xdr:nvSpPr>
      <xdr:spPr>
        <a:xfrm>
          <a:off x="15214111" y="561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154599</xdr:rowOff>
    </xdr:from>
    <xdr:to>
      <xdr:col>76</xdr:col>
      <xdr:colOff>165100</xdr:colOff>
      <xdr:row>37</xdr:row>
      <xdr:rowOff>84749</xdr:rowOff>
    </xdr:to>
    <xdr:sp macro="" textlink="">
      <xdr:nvSpPr>
        <xdr:cNvPr id="542" name="楕円 541"/>
        <xdr:cNvSpPr/>
      </xdr:nvSpPr>
      <xdr:spPr>
        <a:xfrm>
          <a:off x="14541500" y="632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75876</xdr:rowOff>
    </xdr:from>
    <xdr:ext cx="534377" cy="259045"/>
    <xdr:sp macro="" textlink="">
      <xdr:nvSpPr>
        <xdr:cNvPr id="543" name="テキスト ボックス 542"/>
        <xdr:cNvSpPr txBox="1"/>
      </xdr:nvSpPr>
      <xdr:spPr>
        <a:xfrm>
          <a:off x="14325111" y="64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20594</xdr:rowOff>
    </xdr:from>
    <xdr:to>
      <xdr:col>72</xdr:col>
      <xdr:colOff>38100</xdr:colOff>
      <xdr:row>35</xdr:row>
      <xdr:rowOff>122194</xdr:rowOff>
    </xdr:to>
    <xdr:sp macro="" textlink="">
      <xdr:nvSpPr>
        <xdr:cNvPr id="544" name="楕円 543"/>
        <xdr:cNvSpPr/>
      </xdr:nvSpPr>
      <xdr:spPr>
        <a:xfrm>
          <a:off x="13652500" y="602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138721</xdr:rowOff>
    </xdr:from>
    <xdr:ext cx="534377" cy="259045"/>
    <xdr:sp macro="" textlink="">
      <xdr:nvSpPr>
        <xdr:cNvPr id="545" name="テキスト ボックス 544"/>
        <xdr:cNvSpPr txBox="1"/>
      </xdr:nvSpPr>
      <xdr:spPr>
        <a:xfrm>
          <a:off x="13436111" y="579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122870</xdr:rowOff>
    </xdr:from>
    <xdr:to>
      <xdr:col>67</xdr:col>
      <xdr:colOff>101600</xdr:colOff>
      <xdr:row>37</xdr:row>
      <xdr:rowOff>53020</xdr:rowOff>
    </xdr:to>
    <xdr:sp macro="" textlink="">
      <xdr:nvSpPr>
        <xdr:cNvPr id="546" name="楕円 545"/>
        <xdr:cNvSpPr/>
      </xdr:nvSpPr>
      <xdr:spPr>
        <a:xfrm>
          <a:off x="12763500" y="62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44147</xdr:rowOff>
    </xdr:from>
    <xdr:ext cx="534377" cy="259045"/>
    <xdr:sp macro="" textlink="">
      <xdr:nvSpPr>
        <xdr:cNvPr id="547" name="テキスト ボックス 546"/>
        <xdr:cNvSpPr txBox="1"/>
      </xdr:nvSpPr>
      <xdr:spPr>
        <a:xfrm>
          <a:off x="12547111" y="638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102504</xdr:rowOff>
    </xdr:from>
    <xdr:to>
      <xdr:col>85</xdr:col>
      <xdr:colOff>127000</xdr:colOff>
      <xdr:row>57</xdr:row>
      <xdr:rowOff>153726</xdr:rowOff>
    </xdr:to>
    <xdr:cxnSp macro="">
      <xdr:nvCxnSpPr>
        <xdr:cNvPr id="579" name="直線コネクタ 578"/>
        <xdr:cNvCxnSpPr/>
      </xdr:nvCxnSpPr>
      <xdr:spPr>
        <a:xfrm flipV="1">
          <a:off x="15481300" y="9875154"/>
          <a:ext cx="838200" cy="5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3079</xdr:rowOff>
    </xdr:from>
    <xdr:to>
      <xdr:col>81</xdr:col>
      <xdr:colOff>50800</xdr:colOff>
      <xdr:row>57</xdr:row>
      <xdr:rowOff>153726</xdr:rowOff>
    </xdr:to>
    <xdr:cxnSp macro="">
      <xdr:nvCxnSpPr>
        <xdr:cNvPr id="582" name="直線コネクタ 581"/>
        <xdr:cNvCxnSpPr/>
      </xdr:nvCxnSpPr>
      <xdr:spPr>
        <a:xfrm>
          <a:off x="14592300" y="9604279"/>
          <a:ext cx="889000" cy="32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3079</xdr:rowOff>
    </xdr:from>
    <xdr:to>
      <xdr:col>76</xdr:col>
      <xdr:colOff>114300</xdr:colOff>
      <xdr:row>56</xdr:row>
      <xdr:rowOff>59772</xdr:rowOff>
    </xdr:to>
    <xdr:cxnSp macro="">
      <xdr:nvCxnSpPr>
        <xdr:cNvPr id="585" name="直線コネクタ 584"/>
        <xdr:cNvCxnSpPr/>
      </xdr:nvCxnSpPr>
      <xdr:spPr>
        <a:xfrm flipV="1">
          <a:off x="13703300" y="9604279"/>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158608</xdr:rowOff>
    </xdr:from>
    <xdr:to>
      <xdr:col>71</xdr:col>
      <xdr:colOff>177800</xdr:colOff>
      <xdr:row>56</xdr:row>
      <xdr:rowOff>59772</xdr:rowOff>
    </xdr:to>
    <xdr:cxnSp macro="">
      <xdr:nvCxnSpPr>
        <xdr:cNvPr id="588" name="直線コネクタ 587"/>
        <xdr:cNvCxnSpPr/>
      </xdr:nvCxnSpPr>
      <xdr:spPr>
        <a:xfrm>
          <a:off x="12814300" y="9588358"/>
          <a:ext cx="889000" cy="7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135208</xdr:rowOff>
    </xdr:from>
    <xdr:to>
      <xdr:col>72</xdr:col>
      <xdr:colOff>38100</xdr:colOff>
      <xdr:row>56</xdr:row>
      <xdr:rowOff>65358</xdr:rowOff>
    </xdr:to>
    <xdr:sp macro="" textlink="">
      <xdr:nvSpPr>
        <xdr:cNvPr id="589" name="フローチャート: 判断 588"/>
        <xdr:cNvSpPr/>
      </xdr:nvSpPr>
      <xdr:spPr>
        <a:xfrm>
          <a:off x="13652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81885</xdr:rowOff>
    </xdr:from>
    <xdr:ext cx="534377" cy="259045"/>
    <xdr:sp macro="" textlink="">
      <xdr:nvSpPr>
        <xdr:cNvPr id="590" name="テキスト ボックス 589"/>
        <xdr:cNvSpPr txBox="1"/>
      </xdr:nvSpPr>
      <xdr:spPr>
        <a:xfrm>
          <a:off x="13436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63836</xdr:rowOff>
    </xdr:from>
    <xdr:to>
      <xdr:col>67</xdr:col>
      <xdr:colOff>101600</xdr:colOff>
      <xdr:row>56</xdr:row>
      <xdr:rowOff>165436</xdr:rowOff>
    </xdr:to>
    <xdr:sp macro="" textlink="">
      <xdr:nvSpPr>
        <xdr:cNvPr id="591" name="フローチャート: 判断 590"/>
        <xdr:cNvSpPr/>
      </xdr:nvSpPr>
      <xdr:spPr>
        <a:xfrm>
          <a:off x="12763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156563</xdr:rowOff>
    </xdr:from>
    <xdr:ext cx="534377" cy="259045"/>
    <xdr:sp macro="" textlink="">
      <xdr:nvSpPr>
        <xdr:cNvPr id="592" name="テキスト ボックス 591"/>
        <xdr:cNvSpPr txBox="1"/>
      </xdr:nvSpPr>
      <xdr:spPr>
        <a:xfrm>
          <a:off x="12547111" y="975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51704</xdr:rowOff>
    </xdr:from>
    <xdr:to>
      <xdr:col>85</xdr:col>
      <xdr:colOff>177800</xdr:colOff>
      <xdr:row>57</xdr:row>
      <xdr:rowOff>153304</xdr:rowOff>
    </xdr:to>
    <xdr:sp macro="" textlink="">
      <xdr:nvSpPr>
        <xdr:cNvPr id="598" name="楕円 597"/>
        <xdr:cNvSpPr/>
      </xdr:nvSpPr>
      <xdr:spPr>
        <a:xfrm>
          <a:off x="16268700" y="982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30131</xdr:rowOff>
    </xdr:from>
    <xdr:ext cx="534377" cy="259045"/>
    <xdr:sp macro="" textlink="">
      <xdr:nvSpPr>
        <xdr:cNvPr id="599" name="教育費該当値テキスト"/>
        <xdr:cNvSpPr txBox="1"/>
      </xdr:nvSpPr>
      <xdr:spPr>
        <a:xfrm>
          <a:off x="16370300" y="98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102926</xdr:rowOff>
    </xdr:from>
    <xdr:to>
      <xdr:col>81</xdr:col>
      <xdr:colOff>101600</xdr:colOff>
      <xdr:row>58</xdr:row>
      <xdr:rowOff>33076</xdr:rowOff>
    </xdr:to>
    <xdr:sp macro="" textlink="">
      <xdr:nvSpPr>
        <xdr:cNvPr id="600" name="楕円 599"/>
        <xdr:cNvSpPr/>
      </xdr:nvSpPr>
      <xdr:spPr>
        <a:xfrm>
          <a:off x="15430500" y="987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24203</xdr:rowOff>
    </xdr:from>
    <xdr:ext cx="534377" cy="259045"/>
    <xdr:sp macro="" textlink="">
      <xdr:nvSpPr>
        <xdr:cNvPr id="601" name="テキスト ボックス 600"/>
        <xdr:cNvSpPr txBox="1"/>
      </xdr:nvSpPr>
      <xdr:spPr>
        <a:xfrm>
          <a:off x="15214111" y="996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123729</xdr:rowOff>
    </xdr:from>
    <xdr:to>
      <xdr:col>76</xdr:col>
      <xdr:colOff>165100</xdr:colOff>
      <xdr:row>56</xdr:row>
      <xdr:rowOff>53879</xdr:rowOff>
    </xdr:to>
    <xdr:sp macro="" textlink="">
      <xdr:nvSpPr>
        <xdr:cNvPr id="602" name="楕円 601"/>
        <xdr:cNvSpPr/>
      </xdr:nvSpPr>
      <xdr:spPr>
        <a:xfrm>
          <a:off x="14541500" y="955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70406</xdr:rowOff>
    </xdr:from>
    <xdr:ext cx="534377" cy="259045"/>
    <xdr:sp macro="" textlink="">
      <xdr:nvSpPr>
        <xdr:cNvPr id="603" name="テキスト ボックス 602"/>
        <xdr:cNvSpPr txBox="1"/>
      </xdr:nvSpPr>
      <xdr:spPr>
        <a:xfrm>
          <a:off x="14325111" y="93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8972</xdr:rowOff>
    </xdr:from>
    <xdr:to>
      <xdr:col>72</xdr:col>
      <xdr:colOff>38100</xdr:colOff>
      <xdr:row>56</xdr:row>
      <xdr:rowOff>110572</xdr:rowOff>
    </xdr:to>
    <xdr:sp macro="" textlink="">
      <xdr:nvSpPr>
        <xdr:cNvPr id="604" name="楕円 603"/>
        <xdr:cNvSpPr/>
      </xdr:nvSpPr>
      <xdr:spPr>
        <a:xfrm>
          <a:off x="13652500" y="96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101699</xdr:rowOff>
    </xdr:from>
    <xdr:ext cx="534377" cy="259045"/>
    <xdr:sp macro="" textlink="">
      <xdr:nvSpPr>
        <xdr:cNvPr id="605" name="テキスト ボックス 604"/>
        <xdr:cNvSpPr txBox="1"/>
      </xdr:nvSpPr>
      <xdr:spPr>
        <a:xfrm>
          <a:off x="13436111" y="970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107808</xdr:rowOff>
    </xdr:from>
    <xdr:to>
      <xdr:col>67</xdr:col>
      <xdr:colOff>101600</xdr:colOff>
      <xdr:row>56</xdr:row>
      <xdr:rowOff>37958</xdr:rowOff>
    </xdr:to>
    <xdr:sp macro="" textlink="">
      <xdr:nvSpPr>
        <xdr:cNvPr id="606" name="楕円 605"/>
        <xdr:cNvSpPr/>
      </xdr:nvSpPr>
      <xdr:spPr>
        <a:xfrm>
          <a:off x="12763500" y="953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54485</xdr:rowOff>
    </xdr:from>
    <xdr:ext cx="534377" cy="259045"/>
    <xdr:sp macro="" textlink="">
      <xdr:nvSpPr>
        <xdr:cNvPr id="607" name="テキスト ボックス 606"/>
        <xdr:cNvSpPr txBox="1"/>
      </xdr:nvSpPr>
      <xdr:spPr>
        <a:xfrm>
          <a:off x="12547111" y="931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98095</xdr:rowOff>
    </xdr:from>
    <xdr:to>
      <xdr:col>85</xdr:col>
      <xdr:colOff>127000</xdr:colOff>
      <xdr:row>79</xdr:row>
      <xdr:rowOff>60066</xdr:rowOff>
    </xdr:to>
    <xdr:cxnSp macro="">
      <xdr:nvCxnSpPr>
        <xdr:cNvPr id="638" name="直線コネクタ 637"/>
        <xdr:cNvCxnSpPr/>
      </xdr:nvCxnSpPr>
      <xdr:spPr>
        <a:xfrm flipV="1">
          <a:off x="15481300" y="13299745"/>
          <a:ext cx="838200" cy="30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148807</xdr:rowOff>
    </xdr:from>
    <xdr:ext cx="469744" cy="259045"/>
    <xdr:sp macro="" textlink="">
      <xdr:nvSpPr>
        <xdr:cNvPr id="639" name="災害復旧費平均値テキスト"/>
        <xdr:cNvSpPr txBox="1"/>
      </xdr:nvSpPr>
      <xdr:spPr>
        <a:xfrm>
          <a:off x="16370300" y="13521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60066</xdr:rowOff>
    </xdr:from>
    <xdr:to>
      <xdr:col>81</xdr:col>
      <xdr:colOff>50800</xdr:colOff>
      <xdr:row>79</xdr:row>
      <xdr:rowOff>93245</xdr:rowOff>
    </xdr:to>
    <xdr:cxnSp macro="">
      <xdr:nvCxnSpPr>
        <xdr:cNvPr id="641" name="直線コネクタ 640"/>
        <xdr:cNvCxnSpPr/>
      </xdr:nvCxnSpPr>
      <xdr:spPr>
        <a:xfrm flipV="1">
          <a:off x="14592300" y="13604616"/>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88264</xdr:rowOff>
    </xdr:from>
    <xdr:to>
      <xdr:col>76</xdr:col>
      <xdr:colOff>114300</xdr:colOff>
      <xdr:row>79</xdr:row>
      <xdr:rowOff>93245</xdr:rowOff>
    </xdr:to>
    <xdr:cxnSp macro="">
      <xdr:nvCxnSpPr>
        <xdr:cNvPr id="644" name="直線コネクタ 643"/>
        <xdr:cNvCxnSpPr/>
      </xdr:nvCxnSpPr>
      <xdr:spPr>
        <a:xfrm>
          <a:off x="13703300" y="13632814"/>
          <a:ext cx="889000" cy="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84852</xdr:rowOff>
    </xdr:from>
    <xdr:to>
      <xdr:col>71</xdr:col>
      <xdr:colOff>177800</xdr:colOff>
      <xdr:row>79</xdr:row>
      <xdr:rowOff>88264</xdr:rowOff>
    </xdr:to>
    <xdr:cxnSp macro="">
      <xdr:nvCxnSpPr>
        <xdr:cNvPr id="647" name="直線コネクタ 646"/>
        <xdr:cNvCxnSpPr/>
      </xdr:nvCxnSpPr>
      <xdr:spPr>
        <a:xfrm>
          <a:off x="12814300" y="13629402"/>
          <a:ext cx="889000" cy="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21072</xdr:rowOff>
    </xdr:from>
    <xdr:to>
      <xdr:col>72</xdr:col>
      <xdr:colOff>38100</xdr:colOff>
      <xdr:row>79</xdr:row>
      <xdr:rowOff>122672</xdr:rowOff>
    </xdr:to>
    <xdr:sp macro="" textlink="">
      <xdr:nvSpPr>
        <xdr:cNvPr id="648" name="フローチャート: 判断 647"/>
        <xdr:cNvSpPr/>
      </xdr:nvSpPr>
      <xdr:spPr>
        <a:xfrm>
          <a:off x="13652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139199</xdr:rowOff>
    </xdr:from>
    <xdr:ext cx="469744" cy="259045"/>
    <xdr:sp macro="" textlink="">
      <xdr:nvSpPr>
        <xdr:cNvPr id="649" name="テキスト ボックス 648"/>
        <xdr:cNvSpPr txBox="1"/>
      </xdr:nvSpPr>
      <xdr:spPr>
        <a:xfrm>
          <a:off x="13468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15013</xdr:rowOff>
    </xdr:from>
    <xdr:to>
      <xdr:col>67</xdr:col>
      <xdr:colOff>101600</xdr:colOff>
      <xdr:row>79</xdr:row>
      <xdr:rowOff>116613</xdr:rowOff>
    </xdr:to>
    <xdr:sp macro="" textlink="">
      <xdr:nvSpPr>
        <xdr:cNvPr id="650" name="フローチャート: 判断 649"/>
        <xdr:cNvSpPr/>
      </xdr:nvSpPr>
      <xdr:spPr>
        <a:xfrm>
          <a:off x="12763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133140</xdr:rowOff>
    </xdr:from>
    <xdr:ext cx="469744" cy="259045"/>
    <xdr:sp macro="" textlink="">
      <xdr:nvSpPr>
        <xdr:cNvPr id="651" name="テキスト ボックス 650"/>
        <xdr:cNvSpPr txBox="1"/>
      </xdr:nvSpPr>
      <xdr:spPr>
        <a:xfrm>
          <a:off x="12579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47295</xdr:rowOff>
    </xdr:from>
    <xdr:to>
      <xdr:col>85</xdr:col>
      <xdr:colOff>177800</xdr:colOff>
      <xdr:row>77</xdr:row>
      <xdr:rowOff>148895</xdr:rowOff>
    </xdr:to>
    <xdr:sp macro="" textlink="">
      <xdr:nvSpPr>
        <xdr:cNvPr id="657" name="楕円 656"/>
        <xdr:cNvSpPr/>
      </xdr:nvSpPr>
      <xdr:spPr>
        <a:xfrm>
          <a:off x="16268700" y="1324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70172</xdr:rowOff>
    </xdr:from>
    <xdr:ext cx="534377" cy="259045"/>
    <xdr:sp macro="" textlink="">
      <xdr:nvSpPr>
        <xdr:cNvPr id="658" name="災害復旧費該当値テキスト"/>
        <xdr:cNvSpPr txBox="1"/>
      </xdr:nvSpPr>
      <xdr:spPr>
        <a:xfrm>
          <a:off x="16370300" y="1310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9266</xdr:rowOff>
    </xdr:from>
    <xdr:to>
      <xdr:col>81</xdr:col>
      <xdr:colOff>101600</xdr:colOff>
      <xdr:row>79</xdr:row>
      <xdr:rowOff>110866</xdr:rowOff>
    </xdr:to>
    <xdr:sp macro="" textlink="">
      <xdr:nvSpPr>
        <xdr:cNvPr id="659" name="楕円 658"/>
        <xdr:cNvSpPr/>
      </xdr:nvSpPr>
      <xdr:spPr>
        <a:xfrm>
          <a:off x="15430500" y="135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101993</xdr:rowOff>
    </xdr:from>
    <xdr:ext cx="469744" cy="259045"/>
    <xdr:sp macro="" textlink="">
      <xdr:nvSpPr>
        <xdr:cNvPr id="660" name="テキスト ボックス 659"/>
        <xdr:cNvSpPr txBox="1"/>
      </xdr:nvSpPr>
      <xdr:spPr>
        <a:xfrm>
          <a:off x="15246428" y="1364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42445</xdr:rowOff>
    </xdr:from>
    <xdr:to>
      <xdr:col>76</xdr:col>
      <xdr:colOff>165100</xdr:colOff>
      <xdr:row>79</xdr:row>
      <xdr:rowOff>144045</xdr:rowOff>
    </xdr:to>
    <xdr:sp macro="" textlink="">
      <xdr:nvSpPr>
        <xdr:cNvPr id="661" name="楕円 660"/>
        <xdr:cNvSpPr/>
      </xdr:nvSpPr>
      <xdr:spPr>
        <a:xfrm>
          <a:off x="14541500" y="1358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135172</xdr:rowOff>
    </xdr:from>
    <xdr:ext cx="378565" cy="259045"/>
    <xdr:sp macro="" textlink="">
      <xdr:nvSpPr>
        <xdr:cNvPr id="662" name="テキスト ボックス 661"/>
        <xdr:cNvSpPr txBox="1"/>
      </xdr:nvSpPr>
      <xdr:spPr>
        <a:xfrm>
          <a:off x="14403017" y="13679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37464</xdr:rowOff>
    </xdr:from>
    <xdr:to>
      <xdr:col>72</xdr:col>
      <xdr:colOff>38100</xdr:colOff>
      <xdr:row>79</xdr:row>
      <xdr:rowOff>139064</xdr:rowOff>
    </xdr:to>
    <xdr:sp macro="" textlink="">
      <xdr:nvSpPr>
        <xdr:cNvPr id="663" name="楕円 662"/>
        <xdr:cNvSpPr/>
      </xdr:nvSpPr>
      <xdr:spPr>
        <a:xfrm>
          <a:off x="13652500" y="135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130191</xdr:rowOff>
    </xdr:from>
    <xdr:ext cx="378565" cy="259045"/>
    <xdr:sp macro="" textlink="">
      <xdr:nvSpPr>
        <xdr:cNvPr id="664" name="テキスト ボックス 663"/>
        <xdr:cNvSpPr txBox="1"/>
      </xdr:nvSpPr>
      <xdr:spPr>
        <a:xfrm>
          <a:off x="13514017" y="13674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34052</xdr:rowOff>
    </xdr:from>
    <xdr:to>
      <xdr:col>67</xdr:col>
      <xdr:colOff>101600</xdr:colOff>
      <xdr:row>79</xdr:row>
      <xdr:rowOff>135652</xdr:rowOff>
    </xdr:to>
    <xdr:sp macro="" textlink="">
      <xdr:nvSpPr>
        <xdr:cNvPr id="665" name="楕円 664"/>
        <xdr:cNvSpPr/>
      </xdr:nvSpPr>
      <xdr:spPr>
        <a:xfrm>
          <a:off x="12763500" y="1357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126779</xdr:rowOff>
    </xdr:from>
    <xdr:ext cx="378565" cy="259045"/>
    <xdr:sp macro="" textlink="">
      <xdr:nvSpPr>
        <xdr:cNvPr id="666" name="テキスト ボックス 665"/>
        <xdr:cNvSpPr txBox="1"/>
      </xdr:nvSpPr>
      <xdr:spPr>
        <a:xfrm>
          <a:off x="12625017" y="13671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156750</xdr:rowOff>
    </xdr:from>
    <xdr:to>
      <xdr:col>85</xdr:col>
      <xdr:colOff>127000</xdr:colOff>
      <xdr:row>92</xdr:row>
      <xdr:rowOff>58262</xdr:rowOff>
    </xdr:to>
    <xdr:cxnSp macro="">
      <xdr:nvCxnSpPr>
        <xdr:cNvPr id="695" name="直線コネクタ 694"/>
        <xdr:cNvCxnSpPr/>
      </xdr:nvCxnSpPr>
      <xdr:spPr>
        <a:xfrm>
          <a:off x="15481300" y="15758700"/>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156750</xdr:rowOff>
    </xdr:from>
    <xdr:to>
      <xdr:col>81</xdr:col>
      <xdr:colOff>50800</xdr:colOff>
      <xdr:row>92</xdr:row>
      <xdr:rowOff>35344</xdr:rowOff>
    </xdr:to>
    <xdr:cxnSp macro="">
      <xdr:nvCxnSpPr>
        <xdr:cNvPr id="698" name="直線コネクタ 697"/>
        <xdr:cNvCxnSpPr/>
      </xdr:nvCxnSpPr>
      <xdr:spPr>
        <a:xfrm flipV="1">
          <a:off x="14592300" y="15758700"/>
          <a:ext cx="889000" cy="5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35344</xdr:rowOff>
    </xdr:from>
    <xdr:to>
      <xdr:col>76</xdr:col>
      <xdr:colOff>114300</xdr:colOff>
      <xdr:row>92</xdr:row>
      <xdr:rowOff>120422</xdr:rowOff>
    </xdr:to>
    <xdr:cxnSp macro="">
      <xdr:nvCxnSpPr>
        <xdr:cNvPr id="701" name="直線コネクタ 700"/>
        <xdr:cNvCxnSpPr/>
      </xdr:nvCxnSpPr>
      <xdr:spPr>
        <a:xfrm flipV="1">
          <a:off x="13703300" y="15808744"/>
          <a:ext cx="889000" cy="8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40221</xdr:rowOff>
    </xdr:from>
    <xdr:to>
      <xdr:col>71</xdr:col>
      <xdr:colOff>177800</xdr:colOff>
      <xdr:row>92</xdr:row>
      <xdr:rowOff>120422</xdr:rowOff>
    </xdr:to>
    <xdr:cxnSp macro="">
      <xdr:nvCxnSpPr>
        <xdr:cNvPr id="704" name="直線コネクタ 703"/>
        <xdr:cNvCxnSpPr/>
      </xdr:nvCxnSpPr>
      <xdr:spPr>
        <a:xfrm>
          <a:off x="12814300" y="15813621"/>
          <a:ext cx="889000" cy="8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84767</xdr:rowOff>
    </xdr:from>
    <xdr:to>
      <xdr:col>72</xdr:col>
      <xdr:colOff>38100</xdr:colOff>
      <xdr:row>96</xdr:row>
      <xdr:rowOff>14917</xdr:rowOff>
    </xdr:to>
    <xdr:sp macro="" textlink="">
      <xdr:nvSpPr>
        <xdr:cNvPr id="705" name="フローチャート: 判断 704"/>
        <xdr:cNvSpPr/>
      </xdr:nvSpPr>
      <xdr:spPr>
        <a:xfrm>
          <a:off x="13652500" y="1637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6044</xdr:rowOff>
    </xdr:from>
    <xdr:ext cx="534377" cy="259045"/>
    <xdr:sp macro="" textlink="">
      <xdr:nvSpPr>
        <xdr:cNvPr id="706" name="テキスト ボックス 705"/>
        <xdr:cNvSpPr txBox="1"/>
      </xdr:nvSpPr>
      <xdr:spPr>
        <a:xfrm>
          <a:off x="13436111" y="1646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76118</xdr:rowOff>
    </xdr:from>
    <xdr:to>
      <xdr:col>67</xdr:col>
      <xdr:colOff>101600</xdr:colOff>
      <xdr:row>96</xdr:row>
      <xdr:rowOff>6268</xdr:rowOff>
    </xdr:to>
    <xdr:sp macro="" textlink="">
      <xdr:nvSpPr>
        <xdr:cNvPr id="707" name="フローチャート: 判断 706"/>
        <xdr:cNvSpPr/>
      </xdr:nvSpPr>
      <xdr:spPr>
        <a:xfrm>
          <a:off x="12763500" y="1636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168845</xdr:rowOff>
    </xdr:from>
    <xdr:ext cx="534377" cy="259045"/>
    <xdr:sp macro="" textlink="">
      <xdr:nvSpPr>
        <xdr:cNvPr id="708" name="テキスト ボックス 707"/>
        <xdr:cNvSpPr txBox="1"/>
      </xdr:nvSpPr>
      <xdr:spPr>
        <a:xfrm>
          <a:off x="12547111" y="164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7462</xdr:rowOff>
    </xdr:from>
    <xdr:to>
      <xdr:col>85</xdr:col>
      <xdr:colOff>177800</xdr:colOff>
      <xdr:row>92</xdr:row>
      <xdr:rowOff>109062</xdr:rowOff>
    </xdr:to>
    <xdr:sp macro="" textlink="">
      <xdr:nvSpPr>
        <xdr:cNvPr id="714" name="楕円 713"/>
        <xdr:cNvSpPr/>
      </xdr:nvSpPr>
      <xdr:spPr>
        <a:xfrm>
          <a:off x="16268700" y="157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30339</xdr:rowOff>
    </xdr:from>
    <xdr:ext cx="534377" cy="259045"/>
    <xdr:sp macro="" textlink="">
      <xdr:nvSpPr>
        <xdr:cNvPr id="715" name="公債費該当値テキスト"/>
        <xdr:cNvSpPr txBox="1"/>
      </xdr:nvSpPr>
      <xdr:spPr>
        <a:xfrm>
          <a:off x="16370300" y="1563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105950</xdr:rowOff>
    </xdr:from>
    <xdr:to>
      <xdr:col>81</xdr:col>
      <xdr:colOff>101600</xdr:colOff>
      <xdr:row>92</xdr:row>
      <xdr:rowOff>36100</xdr:rowOff>
    </xdr:to>
    <xdr:sp macro="" textlink="">
      <xdr:nvSpPr>
        <xdr:cNvPr id="716" name="楕円 715"/>
        <xdr:cNvSpPr/>
      </xdr:nvSpPr>
      <xdr:spPr>
        <a:xfrm>
          <a:off x="15430500" y="157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52627</xdr:rowOff>
    </xdr:from>
    <xdr:ext cx="534377" cy="259045"/>
    <xdr:sp macro="" textlink="">
      <xdr:nvSpPr>
        <xdr:cNvPr id="717" name="テキスト ボックス 716"/>
        <xdr:cNvSpPr txBox="1"/>
      </xdr:nvSpPr>
      <xdr:spPr>
        <a:xfrm>
          <a:off x="15214111" y="1548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155994</xdr:rowOff>
    </xdr:from>
    <xdr:to>
      <xdr:col>76</xdr:col>
      <xdr:colOff>165100</xdr:colOff>
      <xdr:row>92</xdr:row>
      <xdr:rowOff>86144</xdr:rowOff>
    </xdr:to>
    <xdr:sp macro="" textlink="">
      <xdr:nvSpPr>
        <xdr:cNvPr id="718" name="楕円 717"/>
        <xdr:cNvSpPr/>
      </xdr:nvSpPr>
      <xdr:spPr>
        <a:xfrm>
          <a:off x="14541500" y="1575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102671</xdr:rowOff>
    </xdr:from>
    <xdr:ext cx="534377" cy="259045"/>
    <xdr:sp macro="" textlink="">
      <xdr:nvSpPr>
        <xdr:cNvPr id="719" name="テキスト ボックス 718"/>
        <xdr:cNvSpPr txBox="1"/>
      </xdr:nvSpPr>
      <xdr:spPr>
        <a:xfrm>
          <a:off x="14325111" y="1553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69622</xdr:rowOff>
    </xdr:from>
    <xdr:to>
      <xdr:col>72</xdr:col>
      <xdr:colOff>38100</xdr:colOff>
      <xdr:row>92</xdr:row>
      <xdr:rowOff>171222</xdr:rowOff>
    </xdr:to>
    <xdr:sp macro="" textlink="">
      <xdr:nvSpPr>
        <xdr:cNvPr id="720" name="楕円 719"/>
        <xdr:cNvSpPr/>
      </xdr:nvSpPr>
      <xdr:spPr>
        <a:xfrm>
          <a:off x="13652500" y="1584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16299</xdr:rowOff>
    </xdr:from>
    <xdr:ext cx="534377" cy="259045"/>
    <xdr:sp macro="" textlink="">
      <xdr:nvSpPr>
        <xdr:cNvPr id="721" name="テキスト ボックス 720"/>
        <xdr:cNvSpPr txBox="1"/>
      </xdr:nvSpPr>
      <xdr:spPr>
        <a:xfrm>
          <a:off x="13436111" y="1561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160871</xdr:rowOff>
    </xdr:from>
    <xdr:to>
      <xdr:col>67</xdr:col>
      <xdr:colOff>101600</xdr:colOff>
      <xdr:row>92</xdr:row>
      <xdr:rowOff>91021</xdr:rowOff>
    </xdr:to>
    <xdr:sp macro="" textlink="">
      <xdr:nvSpPr>
        <xdr:cNvPr id="722" name="楕円 721"/>
        <xdr:cNvSpPr/>
      </xdr:nvSpPr>
      <xdr:spPr>
        <a:xfrm>
          <a:off x="12763500" y="1576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107548</xdr:rowOff>
    </xdr:from>
    <xdr:ext cx="534377" cy="259045"/>
    <xdr:sp macro="" textlink="">
      <xdr:nvSpPr>
        <xdr:cNvPr id="723" name="テキスト ボックス 722"/>
        <xdr:cNvSpPr txBox="1"/>
      </xdr:nvSpPr>
      <xdr:spPr>
        <a:xfrm>
          <a:off x="12547111" y="1553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158750</xdr:rowOff>
    </xdr:from>
    <xdr:to>
      <xdr:col>116</xdr:col>
      <xdr:colOff>62864</xdr:colOff>
      <xdr:row>39</xdr:row>
      <xdr:rowOff>44450</xdr:rowOff>
    </xdr:to>
    <xdr:cxnSp macro="">
      <xdr:nvCxnSpPr>
        <xdr:cNvPr id="747" name="直線コネクタ 746"/>
        <xdr:cNvCxnSpPr/>
      </xdr:nvCxnSpPr>
      <xdr:spPr>
        <a:xfrm flipV="1">
          <a:off x="22159595" y="6330950"/>
          <a:ext cx="1269" cy="400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80027</xdr:rowOff>
    </xdr:from>
    <xdr:ext cx="249299" cy="259045"/>
    <xdr:sp macro="" textlink="">
      <xdr:nvSpPr>
        <xdr:cNvPr id="748" name="諸支出金最小値テキスト"/>
        <xdr:cNvSpPr txBox="1"/>
      </xdr:nvSpPr>
      <xdr:spPr>
        <a:xfrm>
          <a:off x="22212300" y="6766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105427</xdr:rowOff>
    </xdr:from>
    <xdr:ext cx="313932" cy="259045"/>
    <xdr:sp macro="" textlink="">
      <xdr:nvSpPr>
        <xdr:cNvPr id="750" name="諸支出金最大値テキスト"/>
        <xdr:cNvSpPr txBox="1"/>
      </xdr:nvSpPr>
      <xdr:spPr>
        <a:xfrm>
          <a:off x="22212300" y="61061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36</xdr:row>
      <xdr:rowOff>158750</xdr:rowOff>
    </xdr:from>
    <xdr:to>
      <xdr:col>116</xdr:col>
      <xdr:colOff>152400</xdr:colOff>
      <xdr:row>36</xdr:row>
      <xdr:rowOff>158750</xdr:rowOff>
    </xdr:to>
    <xdr:cxnSp macro="">
      <xdr:nvCxnSpPr>
        <xdr:cNvPr id="751" name="直線コネクタ 750"/>
        <xdr:cNvCxnSpPr/>
      </xdr:nvCxnSpPr>
      <xdr:spPr>
        <a:xfrm>
          <a:off x="22072600" y="6330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168927</xdr:rowOff>
    </xdr:from>
    <xdr:ext cx="249299" cy="259045"/>
    <xdr:sp macro="" textlink="">
      <xdr:nvSpPr>
        <xdr:cNvPr id="753" name="諸支出金平均値テキスト"/>
        <xdr:cNvSpPr txBox="1"/>
      </xdr:nvSpPr>
      <xdr:spPr>
        <a:xfrm>
          <a:off x="22212300" y="6512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146050</xdr:rowOff>
    </xdr:from>
    <xdr:to>
      <xdr:col>116</xdr:col>
      <xdr:colOff>114300</xdr:colOff>
      <xdr:row>39</xdr:row>
      <xdr:rowOff>76200</xdr:rowOff>
    </xdr:to>
    <xdr:sp macro="" textlink="">
      <xdr:nvSpPr>
        <xdr:cNvPr id="754" name="フローチャート: 判断 753"/>
        <xdr:cNvSpPr/>
      </xdr:nvSpPr>
      <xdr:spPr>
        <a:xfrm>
          <a:off x="221107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34</xdr:row>
      <xdr:rowOff>146050</xdr:rowOff>
    </xdr:from>
    <xdr:to>
      <xdr:col>112</xdr:col>
      <xdr:colOff>38100</xdr:colOff>
      <xdr:row>35</xdr:row>
      <xdr:rowOff>76200</xdr:rowOff>
    </xdr:to>
    <xdr:sp macro="" textlink="">
      <xdr:nvSpPr>
        <xdr:cNvPr id="756" name="フローチャート: 判断 755"/>
        <xdr:cNvSpPr/>
      </xdr:nvSpPr>
      <xdr:spPr>
        <a:xfrm>
          <a:off x="21272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33</xdr:row>
      <xdr:rowOff>92727</xdr:rowOff>
    </xdr:from>
    <xdr:ext cx="313932" cy="259045"/>
    <xdr:sp macro="" textlink="">
      <xdr:nvSpPr>
        <xdr:cNvPr id="757" name="テキスト ボックス 756"/>
        <xdr:cNvSpPr txBox="1"/>
      </xdr:nvSpPr>
      <xdr:spPr>
        <a:xfrm>
          <a:off x="21166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127000</xdr:rowOff>
    </xdr:from>
    <xdr:to>
      <xdr:col>107</xdr:col>
      <xdr:colOff>101600</xdr:colOff>
      <xdr:row>39</xdr:row>
      <xdr:rowOff>57150</xdr:rowOff>
    </xdr:to>
    <xdr:sp macro="" textlink="">
      <xdr:nvSpPr>
        <xdr:cNvPr id="759" name="フローチャート: 判断 75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73677</xdr:rowOff>
    </xdr:from>
    <xdr:ext cx="249299" cy="259045"/>
    <xdr:sp macro="" textlink="">
      <xdr:nvSpPr>
        <xdr:cNvPr id="760" name="テキスト ボックス 759"/>
        <xdr:cNvSpPr txBox="1"/>
      </xdr:nvSpPr>
      <xdr:spPr>
        <a:xfrm>
          <a:off x="20309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146050</xdr:rowOff>
    </xdr:from>
    <xdr:to>
      <xdr:col>102</xdr:col>
      <xdr:colOff>165100</xdr:colOff>
      <xdr:row>35</xdr:row>
      <xdr:rowOff>76200</xdr:rowOff>
    </xdr:to>
    <xdr:sp macro="" textlink="">
      <xdr:nvSpPr>
        <xdr:cNvPr id="762" name="フローチャート: 判断 761"/>
        <xdr:cNvSpPr/>
      </xdr:nvSpPr>
      <xdr:spPr>
        <a:xfrm>
          <a:off x="19494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33</xdr:row>
      <xdr:rowOff>92727</xdr:rowOff>
    </xdr:from>
    <xdr:ext cx="313932" cy="259045"/>
    <xdr:sp macro="" textlink="">
      <xdr:nvSpPr>
        <xdr:cNvPr id="763" name="テキスト ボックス 762"/>
        <xdr:cNvSpPr txBox="1"/>
      </xdr:nvSpPr>
      <xdr:spPr>
        <a:xfrm>
          <a:off x="19388333" y="57505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165100</xdr:rowOff>
    </xdr:from>
    <xdr:to>
      <xdr:col>98</xdr:col>
      <xdr:colOff>38100</xdr:colOff>
      <xdr:row>30</xdr:row>
      <xdr:rowOff>95250</xdr:rowOff>
    </xdr:to>
    <xdr:sp macro="" textlink="">
      <xdr:nvSpPr>
        <xdr:cNvPr id="764" name="フローチャート: 判断 763"/>
        <xdr:cNvSpPr/>
      </xdr:nvSpPr>
      <xdr:spPr>
        <a:xfrm>
          <a:off x="18605500" y="51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111777</xdr:rowOff>
    </xdr:from>
    <xdr:ext cx="313932" cy="259045"/>
    <xdr:sp macro="" textlink="">
      <xdr:nvSpPr>
        <xdr:cNvPr id="765" name="テキスト ボックス 764"/>
        <xdr:cNvSpPr txBox="1"/>
      </xdr:nvSpPr>
      <xdr:spPr>
        <a:xfrm>
          <a:off x="18499333" y="4912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124477</xdr:rowOff>
    </xdr:from>
    <xdr:ext cx="249299" cy="259045"/>
    <xdr:sp macro="" textlink="">
      <xdr:nvSpPr>
        <xdr:cNvPr id="772" name="諸支出金該当値テキスト"/>
        <xdr:cNvSpPr txBox="1"/>
      </xdr:nvSpPr>
      <xdr:spPr>
        <a:xfrm>
          <a:off x="22212300" y="6639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中で最も割合が大きかったのは民生費で、次に総務費、土木費、公債費、衛生費となっている。民生費については、電力・ガス・食料品等価格高騰対策低所得者世帯支援事業の増などにより、前年度比＋</a:t>
          </a:r>
          <a:r>
            <a:rPr kumimoji="1" lang="en-US" altLang="ja-JP" sz="1300">
              <a:latin typeface="ＭＳ Ｐゴシック" panose="020B0600070205080204" pitchFamily="50" charset="-128"/>
              <a:ea typeface="ＭＳ Ｐゴシック" panose="020B0600070205080204" pitchFamily="50" charset="-128"/>
            </a:rPr>
            <a:t>2,972</a:t>
          </a:r>
          <a:r>
            <a:rPr kumimoji="1" lang="ja-JP" altLang="en-US" sz="1300">
              <a:latin typeface="ＭＳ Ｐゴシック" panose="020B0600070205080204" pitchFamily="50" charset="-128"/>
              <a:ea typeface="ＭＳ Ｐゴシック" panose="020B0600070205080204" pitchFamily="50" charset="-128"/>
            </a:rPr>
            <a:t>円となった。総務費については、防災センター及び児童館整備事業などの増により、前年度比＋</a:t>
          </a:r>
          <a:r>
            <a:rPr kumimoji="1" lang="en-US" altLang="ja-JP" sz="1300">
              <a:latin typeface="ＭＳ Ｐゴシック" panose="020B0600070205080204" pitchFamily="50" charset="-128"/>
              <a:ea typeface="ＭＳ Ｐゴシック" panose="020B0600070205080204" pitchFamily="50" charset="-128"/>
            </a:rPr>
            <a:t>31,779</a:t>
          </a:r>
          <a:r>
            <a:rPr kumimoji="1" lang="ja-JP" altLang="en-US" sz="1300">
              <a:latin typeface="ＭＳ Ｐゴシック" panose="020B0600070205080204" pitchFamily="50" charset="-128"/>
              <a:ea typeface="ＭＳ Ｐゴシック" panose="020B0600070205080204" pitchFamily="50" charset="-128"/>
            </a:rPr>
            <a:t>円となった。土木費については、公園施設整備事業や地方道路整備事業などの減により、▲</a:t>
          </a:r>
          <a:r>
            <a:rPr kumimoji="1" lang="en-US" altLang="ja-JP" sz="1300">
              <a:latin typeface="ＭＳ Ｐゴシック" panose="020B0600070205080204" pitchFamily="50" charset="-128"/>
              <a:ea typeface="ＭＳ Ｐゴシック" panose="020B0600070205080204" pitchFamily="50" charset="-128"/>
            </a:rPr>
            <a:t>5,496</a:t>
          </a:r>
          <a:r>
            <a:rPr kumimoji="1" lang="ja-JP" altLang="en-US" sz="1300">
              <a:latin typeface="ＭＳ Ｐゴシック" panose="020B0600070205080204" pitchFamily="50" charset="-128"/>
              <a:ea typeface="ＭＳ Ｐゴシック" panose="020B0600070205080204" pitchFamily="50" charset="-128"/>
            </a:rPr>
            <a:t>円となった。公債費については、繰上償還額の減などにより▲</a:t>
          </a:r>
          <a:r>
            <a:rPr kumimoji="1" lang="en-US" altLang="ja-JP" sz="1300">
              <a:latin typeface="ＭＳ Ｐゴシック" panose="020B0600070205080204" pitchFamily="50" charset="-128"/>
              <a:ea typeface="ＭＳ Ｐゴシック" panose="020B0600070205080204" pitchFamily="50" charset="-128"/>
            </a:rPr>
            <a:t>3,830</a:t>
          </a:r>
          <a:r>
            <a:rPr kumimoji="1" lang="ja-JP" altLang="en-US" sz="1300">
              <a:latin typeface="ＭＳ Ｐゴシック" panose="020B0600070205080204" pitchFamily="50" charset="-128"/>
              <a:ea typeface="ＭＳ Ｐゴシック" panose="020B0600070205080204" pitchFamily="50" charset="-128"/>
            </a:rPr>
            <a:t>円となった。衛生費については、地域脱炭素移行・再エネ推進事業や環境センター運営事業などで増となり＋</a:t>
          </a:r>
          <a:r>
            <a:rPr kumimoji="1" lang="en-US" altLang="ja-JP" sz="1300">
              <a:latin typeface="ＭＳ Ｐゴシック" panose="020B0600070205080204" pitchFamily="50" charset="-128"/>
              <a:ea typeface="ＭＳ Ｐゴシック" panose="020B0600070205080204" pitchFamily="50" charset="-128"/>
            </a:rPr>
            <a:t>15,423</a:t>
          </a:r>
          <a:r>
            <a:rPr kumimoji="1" lang="ja-JP" altLang="en-US" sz="1300">
              <a:latin typeface="ＭＳ Ｐゴシック" panose="020B0600070205080204" pitchFamily="50" charset="-128"/>
              <a:ea typeface="ＭＳ Ｐゴシック" panose="020B0600070205080204" pitchFamily="50" charset="-128"/>
            </a:rPr>
            <a:t>円となった。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実質収支については、形式収支が前年度比＋</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百万円、翌年度に繰り越すべき財源が＋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百万円となり、実質収支比率は▲</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5.01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実質単年度収支については、繰越事業の増加に伴い、翌年度に繰り越すべき財源が＋</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百万円となったことなどで▲</a:t>
          </a:r>
          <a:r>
            <a:rPr kumimoji="1" lang="en-US" altLang="ja-JP" sz="1400">
              <a:latin typeface="ＭＳ ゴシック" pitchFamily="49" charset="-128"/>
              <a:ea typeface="ＭＳ ゴシック" pitchFamily="49" charset="-128"/>
            </a:rPr>
            <a:t>128</a:t>
          </a:r>
          <a:r>
            <a:rPr kumimoji="1" lang="ja-JP" altLang="en-US" sz="1400">
              <a:latin typeface="ＭＳ ゴシック" pitchFamily="49" charset="-128"/>
              <a:ea typeface="ＭＳ ゴシック" pitchFamily="49" charset="-128"/>
            </a:rPr>
            <a:t>百万円となり、実質単年度収支比率は▲</a:t>
          </a:r>
          <a:r>
            <a:rPr kumimoji="1" lang="en-US" altLang="ja-JP" sz="1400">
              <a:latin typeface="ＭＳ ゴシック" pitchFamily="49" charset="-128"/>
              <a:ea typeface="ＭＳ ゴシック" pitchFamily="49" charset="-128"/>
            </a:rPr>
            <a:t>1.69</a:t>
          </a:r>
          <a:r>
            <a:rPr kumimoji="1" lang="ja-JP" altLang="en-US" sz="1400">
              <a:latin typeface="ＭＳ ゴシック" pitchFamily="49" charset="-128"/>
              <a:ea typeface="ＭＳ ゴシック" pitchFamily="49" charset="-128"/>
            </a:rPr>
            <a:t>％の</a:t>
          </a:r>
          <a:r>
            <a:rPr kumimoji="1" lang="en-US" altLang="ja-JP" sz="1400">
              <a:latin typeface="ＭＳ ゴシック" pitchFamily="49" charset="-128"/>
              <a:ea typeface="ＭＳ ゴシック" pitchFamily="49" charset="-128"/>
            </a:rPr>
            <a:t>2.58</a:t>
          </a:r>
          <a:r>
            <a:rPr kumimoji="1" lang="ja-JP" altLang="en-US" sz="14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一般会計については、歳入歳出差引額は</a:t>
          </a:r>
          <a:r>
            <a:rPr kumimoji="1" lang="en-US" altLang="ja-JP" sz="1400">
              <a:solidFill>
                <a:sysClr val="windowText" lastClr="000000"/>
              </a:solidFill>
              <a:latin typeface="ＭＳ ゴシック" pitchFamily="49" charset="-128"/>
              <a:ea typeface="ＭＳ ゴシック" pitchFamily="49" charset="-128"/>
            </a:rPr>
            <a:t>673</a:t>
          </a:r>
          <a:r>
            <a:rPr kumimoji="1" lang="ja-JP" altLang="en-US" sz="1400">
              <a:solidFill>
                <a:sysClr val="windowText" lastClr="000000"/>
              </a:solidFill>
              <a:latin typeface="ＭＳ ゴシック" pitchFamily="49" charset="-128"/>
              <a:ea typeface="ＭＳ ゴシック" pitchFamily="49" charset="-128"/>
            </a:rPr>
            <a:t>百万円であるものの、年度末近くでの国の補正予算に対応した事業等の繰越に伴い、実質収支は</a:t>
          </a:r>
          <a:r>
            <a:rPr kumimoji="1" lang="en-US" altLang="ja-JP" sz="1400">
              <a:solidFill>
                <a:sysClr val="windowText" lastClr="000000"/>
              </a:solidFill>
              <a:latin typeface="ＭＳ ゴシック" pitchFamily="49" charset="-128"/>
              <a:ea typeface="ＭＳ ゴシック" pitchFamily="49" charset="-128"/>
            </a:rPr>
            <a:t>389</a:t>
          </a:r>
          <a:r>
            <a:rPr kumimoji="1" lang="ja-JP" altLang="en-US" sz="1400">
              <a:solidFill>
                <a:sysClr val="windowText" lastClr="000000"/>
              </a:solidFill>
              <a:latin typeface="ＭＳ ゴシック" pitchFamily="49" charset="-128"/>
              <a:ea typeface="ＭＳ ゴシック" pitchFamily="49" charset="-128"/>
            </a:rPr>
            <a:t>百万円の黒字となった。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国民健康保険事業特別会計については、歳入では県支出金などが減額となり、前年度比▲</a:t>
          </a:r>
          <a:r>
            <a:rPr kumimoji="1" lang="en-US" altLang="ja-JP" sz="1400">
              <a:solidFill>
                <a:sysClr val="windowText" lastClr="000000"/>
              </a:solidFill>
              <a:latin typeface="ＭＳ ゴシック" pitchFamily="49" charset="-128"/>
              <a:ea typeface="ＭＳ ゴシック" pitchFamily="49" charset="-128"/>
            </a:rPr>
            <a:t>326</a:t>
          </a:r>
          <a:r>
            <a:rPr kumimoji="1" lang="ja-JP" altLang="en-US" sz="1400">
              <a:solidFill>
                <a:sysClr val="windowText" lastClr="000000"/>
              </a:solidFill>
              <a:latin typeface="ＭＳ ゴシック" pitchFamily="49" charset="-128"/>
              <a:ea typeface="ＭＳ ゴシック" pitchFamily="49" charset="-128"/>
            </a:rPr>
            <a:t>百万円、歳出では保険給付費などが減額となったことで▲</a:t>
          </a:r>
          <a:r>
            <a:rPr kumimoji="1" lang="en-US" altLang="ja-JP" sz="1400">
              <a:solidFill>
                <a:sysClr val="windowText" lastClr="000000"/>
              </a:solidFill>
              <a:latin typeface="ＭＳ ゴシック" pitchFamily="49" charset="-128"/>
              <a:ea typeface="ＭＳ ゴシック" pitchFamily="49" charset="-128"/>
            </a:rPr>
            <a:t>238</a:t>
          </a:r>
          <a:r>
            <a:rPr kumimoji="1" lang="ja-JP" altLang="en-US" sz="1400">
              <a:solidFill>
                <a:sysClr val="windowText" lastClr="000000"/>
              </a:solidFill>
              <a:latin typeface="ＭＳ ゴシック" pitchFamily="49" charset="-128"/>
              <a:ea typeface="ＭＳ ゴシック" pitchFamily="49" charset="-128"/>
            </a:rPr>
            <a:t>百万円となり、実質収支は▲</a:t>
          </a:r>
          <a:r>
            <a:rPr kumimoji="1" lang="en-US" altLang="ja-JP" sz="1400">
              <a:solidFill>
                <a:sysClr val="windowText" lastClr="000000"/>
              </a:solidFill>
              <a:latin typeface="ＭＳ ゴシック" pitchFamily="49" charset="-128"/>
              <a:ea typeface="ＭＳ ゴシック" pitchFamily="49" charset="-128"/>
            </a:rPr>
            <a:t>88</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solidFill>
                <a:sysClr val="windowText" lastClr="000000"/>
              </a:solidFill>
              <a:latin typeface="ＭＳ ゴシック" pitchFamily="49" charset="-128"/>
              <a:ea typeface="ＭＳ ゴシック" pitchFamily="49" charset="-128"/>
            </a:rPr>
            <a:t>　地域開発事業特別会計では、宅地造成事業に係る土地収入見込額の大幅な減により、実質収支は▲</a:t>
          </a:r>
          <a:r>
            <a:rPr kumimoji="1" lang="en-US" altLang="ja-JP" sz="1400">
              <a:solidFill>
                <a:sysClr val="windowText" lastClr="000000"/>
              </a:solidFill>
              <a:latin typeface="ＭＳ ゴシック" pitchFamily="49" charset="-128"/>
              <a:ea typeface="ＭＳ ゴシック" pitchFamily="49" charset="-128"/>
            </a:rPr>
            <a:t>401</a:t>
          </a:r>
          <a:r>
            <a:rPr kumimoji="1" lang="ja-JP" altLang="en-US" sz="1400">
              <a:solidFill>
                <a:sysClr val="windowText" lastClr="000000"/>
              </a:solidFill>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町の全会計で見てみると実質赤字はないが、今後も町税の徴収率向上に向けた取組はもちろん、企業誘致や地域活性化施策の推進など、自主財源の確保に努める。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将来負担の軽減を目的とした繰上償還を行っているが、大型事業の借入などにより、元利償還金は増加傾向にある。そのため、令和５年度は前年度比＋</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また、算入公債費等では▲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百万円、実質公債費比率の分子では＋</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今後も大型事業の実施により元利償還金の増加が見込まれるため、引き続き繰上償還を行うなどし、比率の悪化の抑制に努める。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将来負担額では、一般会計の地方債の残高が大型事業の建設に伴い、前年度比＋</a:t>
          </a:r>
          <a:r>
            <a:rPr kumimoji="1" lang="en-US" altLang="ja-JP" sz="1400">
              <a:latin typeface="ＭＳ ゴシック" pitchFamily="49" charset="-128"/>
              <a:ea typeface="ＭＳ ゴシック" pitchFamily="49" charset="-128"/>
            </a:rPr>
            <a:t>455</a:t>
          </a:r>
          <a:r>
            <a:rPr kumimoji="1" lang="ja-JP" altLang="en-US" sz="1400">
              <a:latin typeface="ＭＳ ゴシック" pitchFamily="49" charset="-128"/>
              <a:ea typeface="ＭＳ ゴシック" pitchFamily="49" charset="-128"/>
            </a:rPr>
            <a:t>百万円となった。一方で、組合等負担等見込額は▲</a:t>
          </a:r>
          <a:r>
            <a:rPr kumimoji="1" lang="en-US" altLang="ja-JP" sz="1400">
              <a:latin typeface="ＭＳ ゴシック" pitchFamily="49" charset="-128"/>
              <a:ea typeface="ＭＳ ゴシック" pitchFamily="49" charset="-128"/>
            </a:rPr>
            <a:t>671</a:t>
          </a:r>
          <a:r>
            <a:rPr kumimoji="1" lang="ja-JP" altLang="en-US" sz="1400">
              <a:latin typeface="ＭＳ ゴシック" pitchFamily="49" charset="-128"/>
              <a:ea typeface="ＭＳ ゴシック" pitchFamily="49" charset="-128"/>
            </a:rPr>
            <a:t>百万円、公営企業債等繰入見込額は▲</a:t>
          </a:r>
          <a:r>
            <a:rPr kumimoji="1" lang="en-US" altLang="ja-JP" sz="1400">
              <a:latin typeface="ＭＳ ゴシック" pitchFamily="49" charset="-128"/>
              <a:ea typeface="ＭＳ ゴシック" pitchFamily="49" charset="-128"/>
            </a:rPr>
            <a:t>195</a:t>
          </a:r>
          <a:r>
            <a:rPr kumimoji="1" lang="ja-JP" altLang="en-US" sz="1400">
              <a:latin typeface="ＭＳ ゴシック" pitchFamily="49" charset="-128"/>
              <a:ea typeface="ＭＳ ゴシック" pitchFamily="49" charset="-128"/>
            </a:rPr>
            <a:t>百万円、と例年に引き続き減額となった。　</a:t>
          </a:r>
        </a:p>
        <a:p>
          <a:r>
            <a:rPr kumimoji="1" lang="ja-JP" altLang="en-US" sz="1400">
              <a:latin typeface="ＭＳ ゴシック" pitchFamily="49" charset="-128"/>
              <a:ea typeface="ＭＳ ゴシック" pitchFamily="49" charset="-128"/>
            </a:rPr>
            <a:t>　充当可能財源等では、減債基金など充当可能基金の残高が＋</a:t>
          </a:r>
          <a:r>
            <a:rPr kumimoji="1" lang="en-US" altLang="ja-JP" sz="1400">
              <a:latin typeface="ＭＳ ゴシック" pitchFamily="49" charset="-128"/>
              <a:ea typeface="ＭＳ ゴシック" pitchFamily="49" charset="-128"/>
            </a:rPr>
            <a:t>269</a:t>
          </a:r>
          <a:r>
            <a:rPr kumimoji="1" lang="ja-JP" altLang="en-US" sz="1400">
              <a:latin typeface="ＭＳ ゴシック" pitchFamily="49" charset="-128"/>
              <a:ea typeface="ＭＳ ゴシック" pitchFamily="49" charset="-128"/>
            </a:rPr>
            <a:t>百万円となり、将来負担比率の分子では▲</a:t>
          </a:r>
          <a:r>
            <a:rPr kumimoji="1" lang="en-US" altLang="ja-JP" sz="1400">
              <a:latin typeface="ＭＳ ゴシック" pitchFamily="49" charset="-128"/>
              <a:ea typeface="ＭＳ ゴシック" pitchFamily="49" charset="-128"/>
            </a:rPr>
            <a:t>1,234</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今後も将来負担の軽減を図るため、事業及び起債の峻別、基金積立の計画的運用を継続していく。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富山県立山町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繰上償還を行うため「減債基金」を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百万円、企業誘致に伴う企業立地奨励事業費の平準化を図るため「地域雇用創出推進基金」を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百万円、情報通信機器の整備を行うため「情報通信機器整備基金」を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百万円などを取り崩した一方、公共施設等総合管理計画に基づく庁舎等の統合整備のため「立山町庁舎等整備基金」へ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百万円、雇用創出等町民生活の安定を図るため「地域雇用創出推進基金」を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百万円、将来負担の平準化を図るため「減債基金」へ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百万円、などを積み立てたことにより、基金全体としては前年度比＋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今後、庁舎や公共施設等の更新、その他定期的にパソコン・学校ＩＣＴ機器の更新をしていくため、毎年度計画的に積み立てを行い、中長期的な財政運営を行う財源としていく予定である。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立山町地域福祉基金：高齢者の保健福祉等地域福祉に関する事業の推進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公有財産整備基金：公有財産の整備、改修及び維持補修に関する事業の推進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立山町庁舎等整備基金：公共施設等総合管理計画に基づく庁舎等の統合整備のため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公有財産整備基金：公有財産の整備、改修及び維持補修に伴い、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立山町庁舎等整備基金：町中心部公共施設再配置計画に基づき、今後、庁舎等を更新する予定であることから、一般財源の状況を踏まえ、計画的に積み立てていく。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％の積み立てとなっている。今後も財政状況を踏まえながら、災害や豪雪など突発的で緊急を要する経費に備えていく。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将来負担の平準化を図るため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百万円を積み立てた一方、繰上償還の財源として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今後、地方債の元利償還金が増加する見込みであることから、引き続き、繰上償還を行うために毎年度計画的に積み立てを行う予定である。</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50" zoomScaleNormal="5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15521559</v>
      </c>
      <c r="BO4" s="449"/>
      <c r="BP4" s="449"/>
      <c r="BQ4" s="449"/>
      <c r="BR4" s="449"/>
      <c r="BS4" s="449"/>
      <c r="BT4" s="449"/>
      <c r="BU4" s="450"/>
      <c r="BV4" s="448">
        <v>13706755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v>
      </c>
      <c r="CU4" s="589"/>
      <c r="CV4" s="589"/>
      <c r="CW4" s="589"/>
      <c r="CX4" s="589"/>
      <c r="CY4" s="589"/>
      <c r="CZ4" s="589"/>
      <c r="DA4" s="590"/>
      <c r="DB4" s="588">
        <v>6.3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14847775</v>
      </c>
      <c r="BO5" s="420"/>
      <c r="BP5" s="420"/>
      <c r="BQ5" s="420"/>
      <c r="BR5" s="420"/>
      <c r="BS5" s="420"/>
      <c r="BT5" s="420"/>
      <c r="BU5" s="421"/>
      <c r="BV5" s="419">
        <v>13040496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83.6</v>
      </c>
      <c r="CU5" s="417"/>
      <c r="CV5" s="417"/>
      <c r="CW5" s="417"/>
      <c r="CX5" s="417"/>
      <c r="CY5" s="417"/>
      <c r="CZ5" s="417"/>
      <c r="DA5" s="418"/>
      <c r="DB5" s="416">
        <v>83.6</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673784</v>
      </c>
      <c r="BO6" s="420"/>
      <c r="BP6" s="420"/>
      <c r="BQ6" s="420"/>
      <c r="BR6" s="420"/>
      <c r="BS6" s="420"/>
      <c r="BT6" s="420"/>
      <c r="BU6" s="421"/>
      <c r="BV6" s="419">
        <v>666259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84.1</v>
      </c>
      <c r="CU6" s="563"/>
      <c r="CV6" s="563"/>
      <c r="CW6" s="563"/>
      <c r="CX6" s="563"/>
      <c r="CY6" s="563"/>
      <c r="CZ6" s="563"/>
      <c r="DA6" s="564"/>
      <c r="DB6" s="562">
        <v>84.9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284615</v>
      </c>
      <c r="BO7" s="420"/>
      <c r="BP7" s="420"/>
      <c r="BQ7" s="420"/>
      <c r="BR7" s="420"/>
      <c r="BS7" s="420"/>
      <c r="BT7" s="420"/>
      <c r="BU7" s="421"/>
      <c r="BV7" s="419">
        <v>184014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7765041</v>
      </c>
      <c r="CU7" s="420"/>
      <c r="CV7" s="420"/>
      <c r="CW7" s="420"/>
      <c r="CX7" s="420"/>
      <c r="CY7" s="420"/>
      <c r="CZ7" s="420"/>
      <c r="DA7" s="421"/>
      <c r="DB7" s="419">
        <v>7683984</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389169</v>
      </c>
      <c r="BO8" s="420"/>
      <c r="BP8" s="420"/>
      <c r="BQ8" s="420"/>
      <c r="BR8" s="420"/>
      <c r="BS8" s="420"/>
      <c r="BT8" s="420"/>
      <c r="BU8" s="421"/>
      <c r="BV8" s="419">
        <v>482245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0.47</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24792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-93076</v>
      </c>
      <c r="BO9" s="420"/>
      <c r="BP9" s="420"/>
      <c r="BQ9" s="420"/>
      <c r="BR9" s="420"/>
      <c r="BS9" s="420"/>
      <c r="BT9" s="420"/>
      <c r="BU9" s="421"/>
      <c r="BV9" s="419">
        <v>-89659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14.7</v>
      </c>
      <c r="CU9" s="417"/>
      <c r="CV9" s="417"/>
      <c r="CW9" s="417"/>
      <c r="CX9" s="417"/>
      <c r="CY9" s="417"/>
      <c r="CZ9" s="417"/>
      <c r="DA9" s="418"/>
      <c r="DB9" s="416">
        <v>16.5</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26317</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v>
      </c>
      <c r="BO10" s="420"/>
      <c r="BP10" s="420"/>
      <c r="BQ10" s="420"/>
      <c r="BR10" s="420"/>
      <c r="BS10" s="420"/>
      <c r="BT10" s="420"/>
      <c r="BU10" s="421"/>
      <c r="BV10" s="419">
        <v>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293240</v>
      </c>
      <c r="BO11" s="420"/>
      <c r="BP11" s="420"/>
      <c r="BQ11" s="420"/>
      <c r="BR11" s="420"/>
      <c r="BS11" s="420"/>
      <c r="BT11" s="420"/>
      <c r="BU11" s="421"/>
      <c r="BV11" s="419">
        <v>418042</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24567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24245</v>
      </c>
      <c r="S13" s="507"/>
      <c r="T13" s="507"/>
      <c r="U13" s="507"/>
      <c r="V13" s="508"/>
      <c r="W13" s="509" t="s">
        <v>131</v>
      </c>
      <c r="X13" s="405"/>
      <c r="Y13" s="405"/>
      <c r="Z13" s="405"/>
      <c r="AA13" s="405"/>
      <c r="AB13" s="406"/>
      <c r="AC13" s="372">
        <v>735</v>
      </c>
      <c r="AD13" s="373"/>
      <c r="AE13" s="373"/>
      <c r="AF13" s="373"/>
      <c r="AG13" s="374"/>
      <c r="AH13" s="372">
        <v>814</v>
      </c>
      <c r="AI13" s="373"/>
      <c r="AJ13" s="373"/>
      <c r="AK13" s="373"/>
      <c r="AL13" s="432"/>
      <c r="AM13" s="476" t="s">
        <v>132</v>
      </c>
      <c r="AN13" s="376"/>
      <c r="AO13" s="376"/>
      <c r="AP13" s="376"/>
      <c r="AQ13" s="376"/>
      <c r="AR13" s="376"/>
      <c r="AS13" s="376"/>
      <c r="AT13" s="377"/>
      <c r="AU13" s="477" t="s">
        <v>110</v>
      </c>
      <c r="AV13" s="478"/>
      <c r="AW13" s="478"/>
      <c r="AX13" s="478"/>
      <c r="AY13" s="433" t="s">
        <v>133</v>
      </c>
      <c r="AZ13" s="434"/>
      <c r="BA13" s="434"/>
      <c r="BB13" s="434"/>
      <c r="BC13" s="434"/>
      <c r="BD13" s="434"/>
      <c r="BE13" s="434"/>
      <c r="BF13" s="434"/>
      <c r="BG13" s="434"/>
      <c r="BH13" s="434"/>
      <c r="BI13" s="434"/>
      <c r="BJ13" s="434"/>
      <c r="BK13" s="434"/>
      <c r="BL13" s="434"/>
      <c r="BM13" s="435"/>
      <c r="BN13" s="419">
        <v>200166</v>
      </c>
      <c r="BO13" s="420"/>
      <c r="BP13" s="420"/>
      <c r="BQ13" s="420"/>
      <c r="BR13" s="420"/>
      <c r="BS13" s="420"/>
      <c r="BT13" s="420"/>
      <c r="BU13" s="421"/>
      <c r="BV13" s="419">
        <v>328385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11.5</v>
      </c>
      <c r="CU13" s="417"/>
      <c r="CV13" s="417"/>
      <c r="CW13" s="417"/>
      <c r="CX13" s="417"/>
      <c r="CY13" s="417"/>
      <c r="CZ13" s="417"/>
      <c r="DA13" s="418"/>
      <c r="DB13" s="416">
        <v>11.3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24920</v>
      </c>
      <c r="S14" s="507"/>
      <c r="T14" s="507"/>
      <c r="U14" s="507"/>
      <c r="V14" s="508"/>
      <c r="W14" s="510"/>
      <c r="X14" s="408"/>
      <c r="Y14" s="408"/>
      <c r="Z14" s="408"/>
      <c r="AA14" s="408"/>
      <c r="AB14" s="409"/>
      <c r="AC14" s="499">
        <v>5.7</v>
      </c>
      <c r="AD14" s="500"/>
      <c r="AE14" s="500"/>
      <c r="AF14" s="500"/>
      <c r="AG14" s="501"/>
      <c r="AH14" s="499">
        <v>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25.4</v>
      </c>
      <c r="CU14" s="517"/>
      <c r="CV14" s="517"/>
      <c r="CW14" s="517"/>
      <c r="CX14" s="517"/>
      <c r="CY14" s="517"/>
      <c r="CZ14" s="517"/>
      <c r="DA14" s="518"/>
      <c r="DB14" s="516">
        <v>44.8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24638</v>
      </c>
      <c r="S15" s="507"/>
      <c r="T15" s="507"/>
      <c r="U15" s="507"/>
      <c r="V15" s="508"/>
      <c r="W15" s="509" t="s">
        <v>137</v>
      </c>
      <c r="X15" s="405"/>
      <c r="Y15" s="405"/>
      <c r="Z15" s="405"/>
      <c r="AA15" s="405"/>
      <c r="AB15" s="406"/>
      <c r="AC15" s="372">
        <v>4289</v>
      </c>
      <c r="AD15" s="373"/>
      <c r="AE15" s="373"/>
      <c r="AF15" s="373"/>
      <c r="AG15" s="374"/>
      <c r="AH15" s="372">
        <v>4432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3215230</v>
      </c>
      <c r="BO15" s="449"/>
      <c r="BP15" s="449"/>
      <c r="BQ15" s="449"/>
      <c r="BR15" s="449"/>
      <c r="BS15" s="449"/>
      <c r="BT15" s="449"/>
      <c r="BU15" s="450"/>
      <c r="BV15" s="448">
        <v>3160403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33.4</v>
      </c>
      <c r="AD16" s="500"/>
      <c r="AE16" s="500"/>
      <c r="AF16" s="500"/>
      <c r="AG16" s="501"/>
      <c r="AH16" s="499">
        <v>32.700000000000003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6911666</v>
      </c>
      <c r="BO16" s="420"/>
      <c r="BP16" s="420"/>
      <c r="BQ16" s="420"/>
      <c r="BR16" s="420"/>
      <c r="BS16" s="420"/>
      <c r="BT16" s="420"/>
      <c r="BU16" s="421"/>
      <c r="BV16" s="419">
        <v>6785889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7829</v>
      </c>
      <c r="AD17" s="373"/>
      <c r="AE17" s="373"/>
      <c r="AF17" s="373"/>
      <c r="AG17" s="374"/>
      <c r="AH17" s="372">
        <v>8328</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4010761</v>
      </c>
      <c r="BO17" s="420"/>
      <c r="BP17" s="420"/>
      <c r="BQ17" s="420"/>
      <c r="BR17" s="420"/>
      <c r="BS17" s="420"/>
      <c r="BT17" s="420"/>
      <c r="BU17" s="421"/>
      <c r="BV17" s="419">
        <v>3941751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307.29000000000002</v>
      </c>
      <c r="M18" s="472"/>
      <c r="N18" s="472"/>
      <c r="O18" s="472"/>
      <c r="P18" s="472"/>
      <c r="Q18" s="472"/>
      <c r="R18" s="473"/>
      <c r="S18" s="473"/>
      <c r="T18" s="473"/>
      <c r="U18" s="473"/>
      <c r="V18" s="474"/>
      <c r="W18" s="490"/>
      <c r="X18" s="491"/>
      <c r="Y18" s="491"/>
      <c r="Z18" s="491"/>
      <c r="AA18" s="491"/>
      <c r="AB18" s="515"/>
      <c r="AC18" s="389">
        <v>60.9</v>
      </c>
      <c r="AD18" s="390"/>
      <c r="AE18" s="390"/>
      <c r="AF18" s="390"/>
      <c r="AG18" s="475"/>
      <c r="AH18" s="389">
        <v>61.4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6784373</v>
      </c>
      <c r="BO18" s="420"/>
      <c r="BP18" s="420"/>
      <c r="BQ18" s="420"/>
      <c r="BR18" s="420"/>
      <c r="BS18" s="420"/>
      <c r="BT18" s="420"/>
      <c r="BU18" s="421"/>
      <c r="BV18" s="419">
        <v>6708568</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9840421</v>
      </c>
      <c r="BO19" s="420"/>
      <c r="BP19" s="420"/>
      <c r="BQ19" s="420"/>
      <c r="BR19" s="420"/>
      <c r="BS19" s="420"/>
      <c r="BT19" s="420"/>
      <c r="BU19" s="421"/>
      <c r="BV19" s="419">
        <v>9658107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9047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9167143</v>
      </c>
      <c r="BO22" s="449"/>
      <c r="BP22" s="449"/>
      <c r="BQ22" s="449"/>
      <c r="BR22" s="449"/>
      <c r="BS22" s="449"/>
      <c r="BT22" s="449"/>
      <c r="BU22" s="450"/>
      <c r="BV22" s="448">
        <v>8711673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6557473</v>
      </c>
      <c r="BO23" s="420"/>
      <c r="BP23" s="420"/>
      <c r="BQ23" s="420"/>
      <c r="BR23" s="420"/>
      <c r="BS23" s="420"/>
      <c r="BT23" s="420"/>
      <c r="BU23" s="421"/>
      <c r="BV23" s="419">
        <v>6382446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8230</v>
      </c>
      <c r="R24" s="373"/>
      <c r="S24" s="373"/>
      <c r="T24" s="373"/>
      <c r="U24" s="373"/>
      <c r="V24" s="374"/>
      <c r="W24" s="462"/>
      <c r="X24" s="399"/>
      <c r="Y24" s="400"/>
      <c r="Z24" s="375" t="s">
        <v>162</v>
      </c>
      <c r="AA24" s="376"/>
      <c r="AB24" s="376"/>
      <c r="AC24" s="376"/>
      <c r="AD24" s="376"/>
      <c r="AE24" s="376"/>
      <c r="AF24" s="376"/>
      <c r="AG24" s="377"/>
      <c r="AH24" s="372">
        <v>221</v>
      </c>
      <c r="AI24" s="373"/>
      <c r="AJ24" s="373"/>
      <c r="AK24" s="373"/>
      <c r="AL24" s="374"/>
      <c r="AM24" s="372">
        <v>678028</v>
      </c>
      <c r="AN24" s="373"/>
      <c r="AO24" s="373"/>
      <c r="AP24" s="373"/>
      <c r="AQ24" s="373"/>
      <c r="AR24" s="374"/>
      <c r="AS24" s="372">
        <v>3068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5686434</v>
      </c>
      <c r="BO24" s="420"/>
      <c r="BP24" s="420"/>
      <c r="BQ24" s="420"/>
      <c r="BR24" s="420"/>
      <c r="BS24" s="420"/>
      <c r="BT24" s="420"/>
      <c r="BU24" s="421"/>
      <c r="BV24" s="419">
        <v>4582012</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6840</v>
      </c>
      <c r="R25" s="373"/>
      <c r="S25" s="373"/>
      <c r="T25" s="373"/>
      <c r="U25" s="373"/>
      <c r="V25" s="374"/>
      <c r="W25" s="462"/>
      <c r="X25" s="399"/>
      <c r="Y25" s="400"/>
      <c r="Z25" s="375" t="s">
        <v>165</v>
      </c>
      <c r="AA25" s="376"/>
      <c r="AB25" s="376"/>
      <c r="AC25" s="376"/>
      <c r="AD25" s="376"/>
      <c r="AE25" s="376"/>
      <c r="AF25" s="376"/>
      <c r="AG25" s="377"/>
      <c r="AH25" s="372">
        <v>37</v>
      </c>
      <c r="AI25" s="373"/>
      <c r="AJ25" s="373"/>
      <c r="AK25" s="373"/>
      <c r="AL25" s="374"/>
      <c r="AM25" s="372">
        <v>109742</v>
      </c>
      <c r="AN25" s="373"/>
      <c r="AO25" s="373"/>
      <c r="AP25" s="373"/>
      <c r="AQ25" s="373"/>
      <c r="AR25" s="374"/>
      <c r="AS25" s="372">
        <v>2966</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1821712</v>
      </c>
      <c r="BO25" s="449"/>
      <c r="BP25" s="449"/>
      <c r="BQ25" s="449"/>
      <c r="BR25" s="449"/>
      <c r="BS25" s="449"/>
      <c r="BT25" s="449"/>
      <c r="BU25" s="450"/>
      <c r="BV25" s="448">
        <v>1623227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6050</v>
      </c>
      <c r="R26" s="373"/>
      <c r="S26" s="373"/>
      <c r="T26" s="373"/>
      <c r="U26" s="373"/>
      <c r="V26" s="374"/>
      <c r="W26" s="462"/>
      <c r="X26" s="399"/>
      <c r="Y26" s="400"/>
      <c r="Z26" s="375" t="s">
        <v>168</v>
      </c>
      <c r="AA26" s="430"/>
      <c r="AB26" s="430"/>
      <c r="AC26" s="430"/>
      <c r="AD26" s="430"/>
      <c r="AE26" s="430"/>
      <c r="AF26" s="430"/>
      <c r="AG26" s="431"/>
      <c r="AH26" s="372">
        <v>15</v>
      </c>
      <c r="AI26" s="373"/>
      <c r="AJ26" s="373"/>
      <c r="AK26" s="373"/>
      <c r="AL26" s="374"/>
      <c r="AM26" s="372">
        <v>46560</v>
      </c>
      <c r="AN26" s="373"/>
      <c r="AO26" s="373"/>
      <c r="AP26" s="373"/>
      <c r="AQ26" s="373"/>
      <c r="AR26" s="374"/>
      <c r="AS26" s="372">
        <v>3104</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3600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239349</v>
      </c>
      <c r="BO27" s="454"/>
      <c r="BP27" s="454"/>
      <c r="BQ27" s="454"/>
      <c r="BR27" s="454"/>
      <c r="BS27" s="454"/>
      <c r="BT27" s="454"/>
      <c r="BU27" s="455"/>
      <c r="BV27" s="453">
        <v>239349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1215345</v>
      </c>
      <c r="BO28" s="449"/>
      <c r="BP28" s="449"/>
      <c r="BQ28" s="449"/>
      <c r="BR28" s="449"/>
      <c r="BS28" s="449"/>
      <c r="BT28" s="449"/>
      <c r="BU28" s="450"/>
      <c r="BV28" s="448">
        <v>1215343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2900</v>
      </c>
      <c r="R29" s="373"/>
      <c r="S29" s="373"/>
      <c r="T29" s="373"/>
      <c r="U29" s="373"/>
      <c r="V29" s="374"/>
      <c r="W29" s="463"/>
      <c r="X29" s="464"/>
      <c r="Y29" s="465"/>
      <c r="Z29" s="375" t="s">
        <v>177</v>
      </c>
      <c r="AA29" s="376"/>
      <c r="AB29" s="376"/>
      <c r="AC29" s="376"/>
      <c r="AD29" s="376"/>
      <c r="AE29" s="376"/>
      <c r="AF29" s="376"/>
      <c r="AG29" s="377"/>
      <c r="AH29" s="372">
        <v>221</v>
      </c>
      <c r="AI29" s="373"/>
      <c r="AJ29" s="373"/>
      <c r="AK29" s="373"/>
      <c r="AL29" s="374"/>
      <c r="AM29" s="372">
        <v>678028</v>
      </c>
      <c r="AN29" s="373"/>
      <c r="AO29" s="373"/>
      <c r="AP29" s="373"/>
      <c r="AQ29" s="373"/>
      <c r="AR29" s="374"/>
      <c r="AS29" s="372">
        <v>3068</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683528</v>
      </c>
      <c r="BO29" s="420"/>
      <c r="BP29" s="420"/>
      <c r="BQ29" s="420"/>
      <c r="BR29" s="420"/>
      <c r="BS29" s="420"/>
      <c r="BT29" s="420"/>
      <c r="BU29" s="421"/>
      <c r="BV29" s="419">
        <v>633408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3219665</v>
      </c>
      <c r="BO30" s="454"/>
      <c r="BP30" s="454"/>
      <c r="BQ30" s="454"/>
      <c r="BR30" s="454"/>
      <c r="BS30" s="454"/>
      <c r="BT30" s="454"/>
      <c r="BU30" s="455"/>
      <c r="BV30" s="453">
        <v>3005922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IF('各会計、関係団体の財政状況及び健全化判断比率'!B31="","",'各会計、関係団体の財政状況及び健全化判断比率'!B31)</f>
        <v>農業集落排水事業特別会計</v>
      </c>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富山地区広域圏事務組合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たてやま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墓地公園事業特別会計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IF('各会計、関係団体の財政状況及び健全化判断比率'!B32="","",'各会計、関係団体の財政状況及び健全化判断比率'!B32)</f>
        <v>浄化槽設置管理事業特別会計</v>
      </c>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富山県市町村会館管理組合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8</v>
      </c>
      <c r="BF36" s="367"/>
      <c r="BG36" s="368" t="str">
        <f>IF('各会計、関係団体の財政状況及び健全化判断比率'!B33="","",'各会計、関係団体の財政状況及び健全化判断比率'!B33)</f>
        <v>地域開発事業特別会計</v>
      </c>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滑川中新川地区広域情報事務組合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富山県市町村総合事務組合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富山県後期高齢者医療広域連合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　[一般会計]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　[後期高齢者医療事業特別会計]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常願寺川右岸水防市町村組合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中新川広域行政事務組合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18</v>
      </c>
      <c r="BX43" s="367"/>
      <c r="BY43" s="368" t="str">
        <f>IF('各会計、関係団体の財政状況及び健全化判断比率'!B77="","",'各会計、関係団体の財政状況及び健全化判断比率'!B77)</f>
        <v>　[一般会計]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hinJvNoDogRwW1hB3P/KavhTYDMEaV3lgN6yg5iFCOmKyDTedTUKHJWc9A9BZUesKNRJ1l2d1vJ800hbWkJ9gg==" saltValue="NNx21S8+sD7h6S4YToSn7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ageMargins left="0.59055118110236227" right="0" top="0.59055118110236227" bottom="0.59055118110236227" header="0.39370078740157483" footer="0.39370078740157483"/>
  <pageSetup paperSize="8" scale="79" orientation="landscape" horizontalDpi="12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50" zoomScaleNormal="5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3438281</v>
      </c>
      <c r="S5" s="677"/>
      <c r="T5" s="677"/>
      <c r="U5" s="677"/>
      <c r="V5" s="677"/>
      <c r="W5" s="677"/>
      <c r="X5" s="677"/>
      <c r="Y5" s="702"/>
      <c r="Z5" s="715">
        <v>22.2</v>
      </c>
      <c r="AA5" s="715"/>
      <c r="AB5" s="715"/>
      <c r="AC5" s="715"/>
      <c r="AD5" s="716">
        <v>3438281</v>
      </c>
      <c r="AE5" s="716"/>
      <c r="AF5" s="716"/>
      <c r="AG5" s="716"/>
      <c r="AH5" s="716"/>
      <c r="AI5" s="716"/>
      <c r="AJ5" s="716"/>
      <c r="AK5" s="716"/>
      <c r="AL5" s="703">
        <v>42.6</v>
      </c>
      <c r="AM5" s="685"/>
      <c r="AN5" s="685"/>
      <c r="AO5" s="704"/>
      <c r="AP5" s="679" t="s">
        <v>216</v>
      </c>
      <c r="AQ5" s="680"/>
      <c r="AR5" s="680"/>
      <c r="AS5" s="680"/>
      <c r="AT5" s="680"/>
      <c r="AU5" s="680"/>
      <c r="AV5" s="680"/>
      <c r="AW5" s="680"/>
      <c r="AX5" s="680"/>
      <c r="AY5" s="680"/>
      <c r="AZ5" s="680"/>
      <c r="BA5" s="680"/>
      <c r="BB5" s="680"/>
      <c r="BC5" s="680"/>
      <c r="BD5" s="680"/>
      <c r="BE5" s="680"/>
      <c r="BF5" s="681"/>
      <c r="BG5" s="621">
        <v>3415032</v>
      </c>
      <c r="BH5" s="622"/>
      <c r="BI5" s="622"/>
      <c r="BJ5" s="622"/>
      <c r="BK5" s="622"/>
      <c r="BL5" s="622"/>
      <c r="BM5" s="622"/>
      <c r="BN5" s="623"/>
      <c r="BO5" s="659">
        <v>99.3</v>
      </c>
      <c r="BP5" s="659"/>
      <c r="BQ5" s="659"/>
      <c r="BR5" s="659"/>
      <c r="BS5" s="660">
        <v>48330</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139109</v>
      </c>
      <c r="S6" s="622"/>
      <c r="T6" s="622"/>
      <c r="U6" s="622"/>
      <c r="V6" s="622"/>
      <c r="W6" s="622"/>
      <c r="X6" s="622"/>
      <c r="Y6" s="623"/>
      <c r="Z6" s="659">
        <v>0.9</v>
      </c>
      <c r="AA6" s="659"/>
      <c r="AB6" s="659"/>
      <c r="AC6" s="659"/>
      <c r="AD6" s="660">
        <v>139109</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3415032</v>
      </c>
      <c r="BH6" s="622"/>
      <c r="BI6" s="622"/>
      <c r="BJ6" s="622"/>
      <c r="BK6" s="622"/>
      <c r="BL6" s="622"/>
      <c r="BM6" s="622"/>
      <c r="BN6" s="623"/>
      <c r="BO6" s="659">
        <v>99.3</v>
      </c>
      <c r="BP6" s="659"/>
      <c r="BQ6" s="659"/>
      <c r="BR6" s="659"/>
      <c r="BS6" s="660">
        <v>48330</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117924</v>
      </c>
      <c r="CS6" s="622"/>
      <c r="CT6" s="622"/>
      <c r="CU6" s="622"/>
      <c r="CV6" s="622"/>
      <c r="CW6" s="622"/>
      <c r="CX6" s="622"/>
      <c r="CY6" s="623"/>
      <c r="CZ6" s="703">
        <v>0.8</v>
      </c>
      <c r="DA6" s="685"/>
      <c r="DB6" s="685"/>
      <c r="DC6" s="705"/>
      <c r="DD6" s="627">
        <v>260</v>
      </c>
      <c r="DE6" s="622"/>
      <c r="DF6" s="622"/>
      <c r="DG6" s="622"/>
      <c r="DH6" s="622"/>
      <c r="DI6" s="622"/>
      <c r="DJ6" s="622"/>
      <c r="DK6" s="622"/>
      <c r="DL6" s="622"/>
      <c r="DM6" s="622"/>
      <c r="DN6" s="622"/>
      <c r="DO6" s="622"/>
      <c r="DP6" s="623"/>
      <c r="DQ6" s="627">
        <v>117594</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1197</v>
      </c>
      <c r="S7" s="622"/>
      <c r="T7" s="622"/>
      <c r="U7" s="622"/>
      <c r="V7" s="622"/>
      <c r="W7" s="622"/>
      <c r="X7" s="622"/>
      <c r="Y7" s="623"/>
      <c r="Z7" s="659">
        <v>0</v>
      </c>
      <c r="AA7" s="659"/>
      <c r="AB7" s="659"/>
      <c r="AC7" s="659"/>
      <c r="AD7" s="660">
        <v>1197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1441372</v>
      </c>
      <c r="BH7" s="622"/>
      <c r="BI7" s="622"/>
      <c r="BJ7" s="622"/>
      <c r="BK7" s="622"/>
      <c r="BL7" s="622"/>
      <c r="BM7" s="622"/>
      <c r="BN7" s="623"/>
      <c r="BO7" s="659">
        <v>41.9</v>
      </c>
      <c r="BP7" s="659"/>
      <c r="BQ7" s="659"/>
      <c r="BR7" s="659"/>
      <c r="BS7" s="660">
        <v>48330</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2591050</v>
      </c>
      <c r="CS7" s="622"/>
      <c r="CT7" s="622"/>
      <c r="CU7" s="622"/>
      <c r="CV7" s="622"/>
      <c r="CW7" s="622"/>
      <c r="CX7" s="622"/>
      <c r="CY7" s="623"/>
      <c r="CZ7" s="659">
        <v>17.5</v>
      </c>
      <c r="DA7" s="659"/>
      <c r="DB7" s="659"/>
      <c r="DC7" s="659"/>
      <c r="DD7" s="627">
        <v>882618</v>
      </c>
      <c r="DE7" s="622"/>
      <c r="DF7" s="622"/>
      <c r="DG7" s="622"/>
      <c r="DH7" s="622"/>
      <c r="DI7" s="622"/>
      <c r="DJ7" s="622"/>
      <c r="DK7" s="622"/>
      <c r="DL7" s="622"/>
      <c r="DM7" s="622"/>
      <c r="DN7" s="622"/>
      <c r="DO7" s="622"/>
      <c r="DP7" s="623"/>
      <c r="DQ7" s="627">
        <v>1328823</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22487</v>
      </c>
      <c r="S8" s="622"/>
      <c r="T8" s="622"/>
      <c r="U8" s="622"/>
      <c r="V8" s="622"/>
      <c r="W8" s="622"/>
      <c r="X8" s="622"/>
      <c r="Y8" s="623"/>
      <c r="Z8" s="659">
        <v>0.1</v>
      </c>
      <c r="AA8" s="659"/>
      <c r="AB8" s="659"/>
      <c r="AC8" s="659"/>
      <c r="AD8" s="660">
        <v>22487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48726</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3711248</v>
      </c>
      <c r="CS8" s="622"/>
      <c r="CT8" s="622"/>
      <c r="CU8" s="622"/>
      <c r="CV8" s="622"/>
      <c r="CW8" s="622"/>
      <c r="CX8" s="622"/>
      <c r="CY8" s="623"/>
      <c r="CZ8" s="659">
        <v>25</v>
      </c>
      <c r="DA8" s="659"/>
      <c r="DB8" s="659"/>
      <c r="DC8" s="659"/>
      <c r="DD8" s="627">
        <v>22296</v>
      </c>
      <c r="DE8" s="622"/>
      <c r="DF8" s="622"/>
      <c r="DG8" s="622"/>
      <c r="DH8" s="622"/>
      <c r="DI8" s="622"/>
      <c r="DJ8" s="622"/>
      <c r="DK8" s="622"/>
      <c r="DL8" s="622"/>
      <c r="DM8" s="622"/>
      <c r="DN8" s="622"/>
      <c r="DO8" s="622"/>
      <c r="DP8" s="623"/>
      <c r="DQ8" s="627">
        <v>2412103</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24479</v>
      </c>
      <c r="S9" s="622"/>
      <c r="T9" s="622"/>
      <c r="U9" s="622"/>
      <c r="V9" s="622"/>
      <c r="W9" s="622"/>
      <c r="X9" s="622"/>
      <c r="Y9" s="623"/>
      <c r="Z9" s="659">
        <v>0.2</v>
      </c>
      <c r="AA9" s="659"/>
      <c r="AB9" s="659"/>
      <c r="AC9" s="659"/>
      <c r="AD9" s="660">
        <v>24479</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1191157</v>
      </c>
      <c r="BH9" s="622"/>
      <c r="BI9" s="622"/>
      <c r="BJ9" s="622"/>
      <c r="BK9" s="622"/>
      <c r="BL9" s="622"/>
      <c r="BM9" s="622"/>
      <c r="BN9" s="623"/>
      <c r="BO9" s="659">
        <v>34.6</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1066683</v>
      </c>
      <c r="CS9" s="622"/>
      <c r="CT9" s="622"/>
      <c r="CU9" s="622"/>
      <c r="CV9" s="622"/>
      <c r="CW9" s="622"/>
      <c r="CX9" s="622"/>
      <c r="CY9" s="623"/>
      <c r="CZ9" s="659">
        <v>7.2</v>
      </c>
      <c r="DA9" s="659"/>
      <c r="DB9" s="659"/>
      <c r="DC9" s="659"/>
      <c r="DD9" s="627">
        <v>373841</v>
      </c>
      <c r="DE9" s="622"/>
      <c r="DF9" s="622"/>
      <c r="DG9" s="622"/>
      <c r="DH9" s="622"/>
      <c r="DI9" s="622"/>
      <c r="DJ9" s="622"/>
      <c r="DK9" s="622"/>
      <c r="DL9" s="622"/>
      <c r="DM9" s="622"/>
      <c r="DN9" s="622"/>
      <c r="DO9" s="622"/>
      <c r="DP9" s="623"/>
      <c r="DQ9" s="627">
        <v>505127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74058</v>
      </c>
      <c r="BH10" s="622"/>
      <c r="BI10" s="622"/>
      <c r="BJ10" s="622"/>
      <c r="BK10" s="622"/>
      <c r="BL10" s="622"/>
      <c r="BM10" s="622"/>
      <c r="BN10" s="623"/>
      <c r="BO10" s="659">
        <v>2.2000000000000002</v>
      </c>
      <c r="BP10" s="659"/>
      <c r="BQ10" s="659"/>
      <c r="BR10" s="659"/>
      <c r="BS10" s="660">
        <v>12428</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28242</v>
      </c>
      <c r="CS10" s="622"/>
      <c r="CT10" s="622"/>
      <c r="CU10" s="622"/>
      <c r="CV10" s="622"/>
      <c r="CW10" s="622"/>
      <c r="CX10" s="622"/>
      <c r="CY10" s="623"/>
      <c r="CZ10" s="659">
        <v>0.2</v>
      </c>
      <c r="DA10" s="659"/>
      <c r="DB10" s="659"/>
      <c r="DC10" s="659"/>
      <c r="DD10" s="627" t="s">
        <v>122</v>
      </c>
      <c r="DE10" s="622"/>
      <c r="DF10" s="622"/>
      <c r="DG10" s="622"/>
      <c r="DH10" s="622"/>
      <c r="DI10" s="622"/>
      <c r="DJ10" s="622"/>
      <c r="DK10" s="622"/>
      <c r="DL10" s="622"/>
      <c r="DM10" s="622"/>
      <c r="DN10" s="622"/>
      <c r="DO10" s="622"/>
      <c r="DP10" s="623"/>
      <c r="DQ10" s="627">
        <v>242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606329</v>
      </c>
      <c r="S11" s="622"/>
      <c r="T11" s="622"/>
      <c r="U11" s="622"/>
      <c r="V11" s="622"/>
      <c r="W11" s="622"/>
      <c r="X11" s="622"/>
      <c r="Y11" s="623"/>
      <c r="Z11" s="624">
        <v>3.9</v>
      </c>
      <c r="AA11" s="625"/>
      <c r="AB11" s="625"/>
      <c r="AC11" s="626"/>
      <c r="AD11" s="627">
        <v>606329</v>
      </c>
      <c r="AE11" s="622"/>
      <c r="AF11" s="622"/>
      <c r="AG11" s="622"/>
      <c r="AH11" s="622"/>
      <c r="AI11" s="622"/>
      <c r="AJ11" s="622"/>
      <c r="AK11" s="623"/>
      <c r="AL11" s="624">
        <v>7.5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127431</v>
      </c>
      <c r="BH11" s="622"/>
      <c r="BI11" s="622"/>
      <c r="BJ11" s="622"/>
      <c r="BK11" s="622"/>
      <c r="BL11" s="622"/>
      <c r="BM11" s="622"/>
      <c r="BN11" s="623"/>
      <c r="BO11" s="659">
        <v>3.7</v>
      </c>
      <c r="BP11" s="659"/>
      <c r="BQ11" s="659"/>
      <c r="BR11" s="659"/>
      <c r="BS11" s="660">
        <v>35902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786736</v>
      </c>
      <c r="CS11" s="622"/>
      <c r="CT11" s="622"/>
      <c r="CU11" s="622"/>
      <c r="CV11" s="622"/>
      <c r="CW11" s="622"/>
      <c r="CX11" s="622"/>
      <c r="CY11" s="623"/>
      <c r="CZ11" s="659">
        <v>5.3</v>
      </c>
      <c r="DA11" s="659"/>
      <c r="DB11" s="659"/>
      <c r="DC11" s="659"/>
      <c r="DD11" s="627">
        <v>127883</v>
      </c>
      <c r="DE11" s="622"/>
      <c r="DF11" s="622"/>
      <c r="DG11" s="622"/>
      <c r="DH11" s="622"/>
      <c r="DI11" s="622"/>
      <c r="DJ11" s="622"/>
      <c r="DK11" s="622"/>
      <c r="DL11" s="622"/>
      <c r="DM11" s="622"/>
      <c r="DN11" s="622"/>
      <c r="DO11" s="622"/>
      <c r="DP11" s="623"/>
      <c r="DQ11" s="627">
        <v>465845</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11099</v>
      </c>
      <c r="S12" s="622"/>
      <c r="T12" s="622"/>
      <c r="U12" s="622"/>
      <c r="V12" s="622"/>
      <c r="W12" s="622"/>
      <c r="X12" s="622"/>
      <c r="Y12" s="623"/>
      <c r="Z12" s="659">
        <v>0.1</v>
      </c>
      <c r="AA12" s="659"/>
      <c r="AB12" s="659"/>
      <c r="AC12" s="659"/>
      <c r="AD12" s="660">
        <v>11099</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1713735</v>
      </c>
      <c r="BH12" s="622"/>
      <c r="BI12" s="622"/>
      <c r="BJ12" s="622"/>
      <c r="BK12" s="622"/>
      <c r="BL12" s="622"/>
      <c r="BM12" s="622"/>
      <c r="BN12" s="623"/>
      <c r="BO12" s="659">
        <v>49.8</v>
      </c>
      <c r="BP12" s="659"/>
      <c r="BQ12" s="659"/>
      <c r="BR12" s="659"/>
      <c r="BS12" s="660" t="s">
        <v>122</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1336036</v>
      </c>
      <c r="CS12" s="622"/>
      <c r="CT12" s="622"/>
      <c r="CU12" s="622"/>
      <c r="CV12" s="622"/>
      <c r="CW12" s="622"/>
      <c r="CX12" s="622"/>
      <c r="CY12" s="623"/>
      <c r="CZ12" s="659">
        <v>9</v>
      </c>
      <c r="DA12" s="659"/>
      <c r="DB12" s="659"/>
      <c r="DC12" s="659"/>
      <c r="DD12" s="627">
        <v>424384</v>
      </c>
      <c r="DE12" s="622"/>
      <c r="DF12" s="622"/>
      <c r="DG12" s="622"/>
      <c r="DH12" s="622"/>
      <c r="DI12" s="622"/>
      <c r="DJ12" s="622"/>
      <c r="DK12" s="622"/>
      <c r="DL12" s="622"/>
      <c r="DM12" s="622"/>
      <c r="DN12" s="622"/>
      <c r="DO12" s="622"/>
      <c r="DP12" s="623"/>
      <c r="DQ12" s="627">
        <v>541881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1708634</v>
      </c>
      <c r="BH13" s="622"/>
      <c r="BI13" s="622"/>
      <c r="BJ13" s="622"/>
      <c r="BK13" s="622"/>
      <c r="BL13" s="622"/>
      <c r="BM13" s="622"/>
      <c r="BN13" s="623"/>
      <c r="BO13" s="659">
        <v>49.7</v>
      </c>
      <c r="BP13" s="659"/>
      <c r="BQ13" s="659"/>
      <c r="BR13" s="659"/>
      <c r="BS13" s="660" t="s">
        <v>122</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1610160</v>
      </c>
      <c r="CS13" s="622"/>
      <c r="CT13" s="622"/>
      <c r="CU13" s="622"/>
      <c r="CV13" s="622"/>
      <c r="CW13" s="622"/>
      <c r="CX13" s="622"/>
      <c r="CY13" s="623"/>
      <c r="CZ13" s="659">
        <v>10.8</v>
      </c>
      <c r="DA13" s="659"/>
      <c r="DB13" s="659"/>
      <c r="DC13" s="659"/>
      <c r="DD13" s="627">
        <v>517801</v>
      </c>
      <c r="DE13" s="622"/>
      <c r="DF13" s="622"/>
      <c r="DG13" s="622"/>
      <c r="DH13" s="622"/>
      <c r="DI13" s="622"/>
      <c r="DJ13" s="622"/>
      <c r="DK13" s="622"/>
      <c r="DL13" s="622"/>
      <c r="DM13" s="622"/>
      <c r="DN13" s="622"/>
      <c r="DO13" s="622"/>
      <c r="DP13" s="623"/>
      <c r="DQ13" s="627">
        <v>1084279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1476</v>
      </c>
      <c r="S14" s="622"/>
      <c r="T14" s="622"/>
      <c r="U14" s="622"/>
      <c r="V14" s="622"/>
      <c r="W14" s="622"/>
      <c r="X14" s="622"/>
      <c r="Y14" s="623"/>
      <c r="Z14" s="659">
        <v>0</v>
      </c>
      <c r="AA14" s="659"/>
      <c r="AB14" s="659"/>
      <c r="AC14" s="659"/>
      <c r="AD14" s="660">
        <v>1476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100984</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550920</v>
      </c>
      <c r="CS14" s="622"/>
      <c r="CT14" s="622"/>
      <c r="CU14" s="622"/>
      <c r="CV14" s="622"/>
      <c r="CW14" s="622"/>
      <c r="CX14" s="622"/>
      <c r="CY14" s="623"/>
      <c r="CZ14" s="659">
        <v>3.7</v>
      </c>
      <c r="DA14" s="659"/>
      <c r="DB14" s="659"/>
      <c r="DC14" s="659"/>
      <c r="DD14" s="627">
        <v>120971</v>
      </c>
      <c r="DE14" s="622"/>
      <c r="DF14" s="622"/>
      <c r="DG14" s="622"/>
      <c r="DH14" s="622"/>
      <c r="DI14" s="622"/>
      <c r="DJ14" s="622"/>
      <c r="DK14" s="622"/>
      <c r="DL14" s="622"/>
      <c r="DM14" s="622"/>
      <c r="DN14" s="622"/>
      <c r="DO14" s="622"/>
      <c r="DP14" s="623"/>
      <c r="DQ14" s="627">
        <v>372731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158941</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1001799</v>
      </c>
      <c r="CS15" s="622"/>
      <c r="CT15" s="622"/>
      <c r="CU15" s="622"/>
      <c r="CV15" s="622"/>
      <c r="CW15" s="622"/>
      <c r="CX15" s="622"/>
      <c r="CY15" s="623"/>
      <c r="CZ15" s="659">
        <v>6.7</v>
      </c>
      <c r="DA15" s="659"/>
      <c r="DB15" s="659"/>
      <c r="DC15" s="659"/>
      <c r="DD15" s="627">
        <v>95934</v>
      </c>
      <c r="DE15" s="622"/>
      <c r="DF15" s="622"/>
      <c r="DG15" s="622"/>
      <c r="DH15" s="622"/>
      <c r="DI15" s="622"/>
      <c r="DJ15" s="622"/>
      <c r="DK15" s="622"/>
      <c r="DL15" s="622"/>
      <c r="DM15" s="622"/>
      <c r="DN15" s="622"/>
      <c r="DO15" s="622"/>
      <c r="DP15" s="623"/>
      <c r="DQ15" s="627">
        <v>848106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15462</v>
      </c>
      <c r="S16" s="622"/>
      <c r="T16" s="622"/>
      <c r="U16" s="622"/>
      <c r="V16" s="622"/>
      <c r="W16" s="622"/>
      <c r="X16" s="622"/>
      <c r="Y16" s="623"/>
      <c r="Z16" s="659">
        <v>0.1</v>
      </c>
      <c r="AA16" s="659"/>
      <c r="AB16" s="659"/>
      <c r="AC16" s="659"/>
      <c r="AD16" s="660">
        <v>15462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517074</v>
      </c>
      <c r="CS16" s="622"/>
      <c r="CT16" s="622"/>
      <c r="CU16" s="622"/>
      <c r="CV16" s="622"/>
      <c r="CW16" s="622"/>
      <c r="CX16" s="622"/>
      <c r="CY16" s="623"/>
      <c r="CZ16" s="659">
        <v>3.5</v>
      </c>
      <c r="DA16" s="659"/>
      <c r="DB16" s="659"/>
      <c r="DC16" s="659"/>
      <c r="DD16" s="627" t="s">
        <v>122</v>
      </c>
      <c r="DE16" s="622"/>
      <c r="DF16" s="622"/>
      <c r="DG16" s="622"/>
      <c r="DH16" s="622"/>
      <c r="DI16" s="622"/>
      <c r="DJ16" s="622"/>
      <c r="DK16" s="622"/>
      <c r="DL16" s="622"/>
      <c r="DM16" s="622"/>
      <c r="DN16" s="622"/>
      <c r="DO16" s="622"/>
      <c r="DP16" s="623"/>
      <c r="DQ16" s="627">
        <v>104003</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48021</v>
      </c>
      <c r="S17" s="622"/>
      <c r="T17" s="622"/>
      <c r="U17" s="622"/>
      <c r="V17" s="622"/>
      <c r="W17" s="622"/>
      <c r="X17" s="622"/>
      <c r="Y17" s="623"/>
      <c r="Z17" s="659">
        <v>0.3</v>
      </c>
      <c r="AA17" s="659"/>
      <c r="AB17" s="659"/>
      <c r="AC17" s="659"/>
      <c r="AD17" s="660">
        <v>48021</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1529903</v>
      </c>
      <c r="CS17" s="622"/>
      <c r="CT17" s="622"/>
      <c r="CU17" s="622"/>
      <c r="CV17" s="622"/>
      <c r="CW17" s="622"/>
      <c r="CX17" s="622"/>
      <c r="CY17" s="623"/>
      <c r="CZ17" s="659">
        <v>10.3</v>
      </c>
      <c r="DA17" s="659"/>
      <c r="DB17" s="659"/>
      <c r="DC17" s="659"/>
      <c r="DD17" s="627" t="s">
        <v>122</v>
      </c>
      <c r="DE17" s="622"/>
      <c r="DF17" s="622"/>
      <c r="DG17" s="622"/>
      <c r="DH17" s="622"/>
      <c r="DI17" s="622"/>
      <c r="DJ17" s="622"/>
      <c r="DK17" s="622"/>
      <c r="DL17" s="622"/>
      <c r="DM17" s="622"/>
      <c r="DN17" s="622"/>
      <c r="DO17" s="622"/>
      <c r="DP17" s="623"/>
      <c r="DQ17" s="627">
        <v>1448868</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38662</v>
      </c>
      <c r="S18" s="622"/>
      <c r="T18" s="622"/>
      <c r="U18" s="622"/>
      <c r="V18" s="622"/>
      <c r="W18" s="622"/>
      <c r="X18" s="622"/>
      <c r="Y18" s="623"/>
      <c r="Z18" s="659">
        <v>0.2</v>
      </c>
      <c r="AA18" s="659"/>
      <c r="AB18" s="659"/>
      <c r="AC18" s="659"/>
      <c r="AD18" s="660">
        <v>38662</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25876</v>
      </c>
      <c r="S19" s="622"/>
      <c r="T19" s="622"/>
      <c r="U19" s="622"/>
      <c r="V19" s="622"/>
      <c r="W19" s="622"/>
      <c r="X19" s="622"/>
      <c r="Y19" s="623"/>
      <c r="Z19" s="659">
        <v>0.2</v>
      </c>
      <c r="AA19" s="659"/>
      <c r="AB19" s="659"/>
      <c r="AC19" s="659"/>
      <c r="AD19" s="660">
        <v>25876</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23249</v>
      </c>
      <c r="BH19" s="622"/>
      <c r="BI19" s="622"/>
      <c r="BJ19" s="622"/>
      <c r="BK19" s="622"/>
      <c r="BL19" s="622"/>
      <c r="BM19" s="622"/>
      <c r="BN19" s="623"/>
      <c r="BO19" s="659">
        <v>0.7</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12786</v>
      </c>
      <c r="S20" s="622"/>
      <c r="T20" s="622"/>
      <c r="U20" s="622"/>
      <c r="V20" s="622"/>
      <c r="W20" s="622"/>
      <c r="X20" s="622"/>
      <c r="Y20" s="623"/>
      <c r="Z20" s="659">
        <v>0.1</v>
      </c>
      <c r="AA20" s="659"/>
      <c r="AB20" s="659"/>
      <c r="AC20" s="659"/>
      <c r="AD20" s="660">
        <v>12786</v>
      </c>
      <c r="AE20" s="660"/>
      <c r="AF20" s="660"/>
      <c r="AG20" s="660"/>
      <c r="AH20" s="660"/>
      <c r="AI20" s="660"/>
      <c r="AJ20" s="660"/>
      <c r="AK20" s="660"/>
      <c r="AL20" s="624">
        <v>0.2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23249</v>
      </c>
      <c r="BH20" s="622"/>
      <c r="BI20" s="622"/>
      <c r="BJ20" s="622"/>
      <c r="BK20" s="622"/>
      <c r="BL20" s="622"/>
      <c r="BM20" s="622"/>
      <c r="BN20" s="623"/>
      <c r="BO20" s="659">
        <v>0.7</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14847775</v>
      </c>
      <c r="CS20" s="622"/>
      <c r="CT20" s="622"/>
      <c r="CU20" s="622"/>
      <c r="CV20" s="622"/>
      <c r="CW20" s="622"/>
      <c r="CX20" s="622"/>
      <c r="CY20" s="623"/>
      <c r="CZ20" s="659">
        <v>100</v>
      </c>
      <c r="DA20" s="659"/>
      <c r="DB20" s="659"/>
      <c r="DC20" s="659"/>
      <c r="DD20" s="627">
        <v>2565988</v>
      </c>
      <c r="DE20" s="622"/>
      <c r="DF20" s="622"/>
      <c r="DG20" s="622"/>
      <c r="DH20" s="622"/>
      <c r="DI20" s="622"/>
      <c r="DJ20" s="622"/>
      <c r="DK20" s="622"/>
      <c r="DL20" s="622"/>
      <c r="DM20" s="622"/>
      <c r="DN20" s="622"/>
      <c r="DO20" s="622"/>
      <c r="DP20" s="623"/>
      <c r="DQ20" s="627">
        <v>9229602</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4260316</v>
      </c>
      <c r="S21" s="622"/>
      <c r="T21" s="622"/>
      <c r="U21" s="622"/>
      <c r="V21" s="622"/>
      <c r="W21" s="622"/>
      <c r="X21" s="622"/>
      <c r="Y21" s="623"/>
      <c r="Z21" s="659">
        <v>27.4</v>
      </c>
      <c r="AA21" s="659"/>
      <c r="AB21" s="659"/>
      <c r="AC21" s="659"/>
      <c r="AD21" s="660">
        <v>3701379</v>
      </c>
      <c r="AE21" s="660"/>
      <c r="AF21" s="660"/>
      <c r="AG21" s="660"/>
      <c r="AH21" s="660"/>
      <c r="AI21" s="660"/>
      <c r="AJ21" s="660"/>
      <c r="AK21" s="660"/>
      <c r="AL21" s="624">
        <v>45.9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23249</v>
      </c>
      <c r="BH21" s="622"/>
      <c r="BI21" s="622"/>
      <c r="BJ21" s="622"/>
      <c r="BK21" s="622"/>
      <c r="BL21" s="622"/>
      <c r="BM21" s="622"/>
      <c r="BN21" s="623"/>
      <c r="BO21" s="659">
        <v>0.7</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3701379</v>
      </c>
      <c r="S22" s="622"/>
      <c r="T22" s="622"/>
      <c r="U22" s="622"/>
      <c r="V22" s="622"/>
      <c r="W22" s="622"/>
      <c r="X22" s="622"/>
      <c r="Y22" s="623"/>
      <c r="Z22" s="659">
        <v>23.8</v>
      </c>
      <c r="AA22" s="659"/>
      <c r="AB22" s="659"/>
      <c r="AC22" s="659"/>
      <c r="AD22" s="660">
        <v>3701379</v>
      </c>
      <c r="AE22" s="660"/>
      <c r="AF22" s="660"/>
      <c r="AG22" s="660"/>
      <c r="AH22" s="660"/>
      <c r="AI22" s="660"/>
      <c r="AJ22" s="660"/>
      <c r="AK22" s="660"/>
      <c r="AL22" s="624">
        <v>45.9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558937</v>
      </c>
      <c r="S23" s="622"/>
      <c r="T23" s="622"/>
      <c r="U23" s="622"/>
      <c r="V23" s="622"/>
      <c r="W23" s="622"/>
      <c r="X23" s="622"/>
      <c r="Y23" s="623"/>
      <c r="Z23" s="659">
        <v>3.6</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5856311</v>
      </c>
      <c r="CS24" s="677"/>
      <c r="CT24" s="677"/>
      <c r="CU24" s="677"/>
      <c r="CV24" s="677"/>
      <c r="CW24" s="677"/>
      <c r="CX24" s="677"/>
      <c r="CY24" s="702"/>
      <c r="CZ24" s="703">
        <v>39.4</v>
      </c>
      <c r="DA24" s="685"/>
      <c r="DB24" s="685"/>
      <c r="DC24" s="705"/>
      <c r="DD24" s="701">
        <v>4491932</v>
      </c>
      <c r="DE24" s="677"/>
      <c r="DF24" s="677"/>
      <c r="DG24" s="677"/>
      <c r="DH24" s="677"/>
      <c r="DI24" s="677"/>
      <c r="DJ24" s="677"/>
      <c r="DK24" s="702"/>
      <c r="DL24" s="701">
        <v>3735418</v>
      </c>
      <c r="DM24" s="677"/>
      <c r="DN24" s="677"/>
      <c r="DO24" s="677"/>
      <c r="DP24" s="677"/>
      <c r="DQ24" s="677"/>
      <c r="DR24" s="677"/>
      <c r="DS24" s="677"/>
      <c r="DT24" s="677"/>
      <c r="DU24" s="677"/>
      <c r="DV24" s="702"/>
      <c r="DW24" s="703">
        <v>46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8606918</v>
      </c>
      <c r="S25" s="622"/>
      <c r="T25" s="622"/>
      <c r="U25" s="622"/>
      <c r="V25" s="622"/>
      <c r="W25" s="622"/>
      <c r="X25" s="622"/>
      <c r="Y25" s="623"/>
      <c r="Z25" s="659">
        <v>55.5</v>
      </c>
      <c r="AA25" s="659"/>
      <c r="AB25" s="659"/>
      <c r="AC25" s="659"/>
      <c r="AD25" s="660">
        <v>8047981</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2115159</v>
      </c>
      <c r="CS25" s="634"/>
      <c r="CT25" s="634"/>
      <c r="CU25" s="634"/>
      <c r="CV25" s="634"/>
      <c r="CW25" s="634"/>
      <c r="CX25" s="634"/>
      <c r="CY25" s="635"/>
      <c r="CZ25" s="624">
        <v>14.2</v>
      </c>
      <c r="DA25" s="636"/>
      <c r="DB25" s="636"/>
      <c r="DC25" s="637"/>
      <c r="DD25" s="627">
        <v>1925235</v>
      </c>
      <c r="DE25" s="634"/>
      <c r="DF25" s="634"/>
      <c r="DG25" s="634"/>
      <c r="DH25" s="634"/>
      <c r="DI25" s="634"/>
      <c r="DJ25" s="634"/>
      <c r="DK25" s="635"/>
      <c r="DL25" s="627">
        <v>1691875</v>
      </c>
      <c r="DM25" s="634"/>
      <c r="DN25" s="634"/>
      <c r="DO25" s="634"/>
      <c r="DP25" s="634"/>
      <c r="DQ25" s="634"/>
      <c r="DR25" s="634"/>
      <c r="DS25" s="634"/>
      <c r="DT25" s="634"/>
      <c r="DU25" s="634"/>
      <c r="DV25" s="635"/>
      <c r="DW25" s="624">
        <v>20.8</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1783</v>
      </c>
      <c r="S26" s="622"/>
      <c r="T26" s="622"/>
      <c r="U26" s="622"/>
      <c r="V26" s="622"/>
      <c r="W26" s="622"/>
      <c r="X26" s="622"/>
      <c r="Y26" s="623"/>
      <c r="Z26" s="659">
        <v>0</v>
      </c>
      <c r="AA26" s="659"/>
      <c r="AB26" s="659"/>
      <c r="AC26" s="659"/>
      <c r="AD26" s="660">
        <v>1783</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1284393</v>
      </c>
      <c r="CS26" s="622"/>
      <c r="CT26" s="622"/>
      <c r="CU26" s="622"/>
      <c r="CV26" s="622"/>
      <c r="CW26" s="622"/>
      <c r="CX26" s="622"/>
      <c r="CY26" s="623"/>
      <c r="CZ26" s="624">
        <v>8.6999999999999993</v>
      </c>
      <c r="DA26" s="636"/>
      <c r="DB26" s="636"/>
      <c r="DC26" s="637"/>
      <c r="DD26" s="627">
        <v>1094469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72913</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3438281</v>
      </c>
      <c r="BH27" s="622"/>
      <c r="BI27" s="622"/>
      <c r="BJ27" s="622"/>
      <c r="BK27" s="622"/>
      <c r="BL27" s="622"/>
      <c r="BM27" s="622"/>
      <c r="BN27" s="623"/>
      <c r="BO27" s="659">
        <v>100</v>
      </c>
      <c r="BP27" s="659"/>
      <c r="BQ27" s="659"/>
      <c r="BR27" s="659"/>
      <c r="BS27" s="660">
        <v>48330</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2211249</v>
      </c>
      <c r="CS27" s="634"/>
      <c r="CT27" s="634"/>
      <c r="CU27" s="634"/>
      <c r="CV27" s="634"/>
      <c r="CW27" s="634"/>
      <c r="CX27" s="634"/>
      <c r="CY27" s="635"/>
      <c r="CZ27" s="624">
        <v>14.9</v>
      </c>
      <c r="DA27" s="636"/>
      <c r="DB27" s="636"/>
      <c r="DC27" s="637"/>
      <c r="DD27" s="627">
        <v>1117829</v>
      </c>
      <c r="DE27" s="634"/>
      <c r="DF27" s="634"/>
      <c r="DG27" s="634"/>
      <c r="DH27" s="634"/>
      <c r="DI27" s="634"/>
      <c r="DJ27" s="634"/>
      <c r="DK27" s="635"/>
      <c r="DL27" s="627">
        <v>887915</v>
      </c>
      <c r="DM27" s="634"/>
      <c r="DN27" s="634"/>
      <c r="DO27" s="634"/>
      <c r="DP27" s="634"/>
      <c r="DQ27" s="634"/>
      <c r="DR27" s="634"/>
      <c r="DS27" s="634"/>
      <c r="DT27" s="634"/>
      <c r="DU27" s="634"/>
      <c r="DV27" s="635"/>
      <c r="DW27" s="624">
        <v>10.9</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129334</v>
      </c>
      <c r="S28" s="622"/>
      <c r="T28" s="622"/>
      <c r="U28" s="622"/>
      <c r="V28" s="622"/>
      <c r="W28" s="622"/>
      <c r="X28" s="622"/>
      <c r="Y28" s="623"/>
      <c r="Z28" s="659">
        <v>0.8</v>
      </c>
      <c r="AA28" s="659"/>
      <c r="AB28" s="659"/>
      <c r="AC28" s="659"/>
      <c r="AD28" s="660">
        <v>12732</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1529903</v>
      </c>
      <c r="CS28" s="622"/>
      <c r="CT28" s="622"/>
      <c r="CU28" s="622"/>
      <c r="CV28" s="622"/>
      <c r="CW28" s="622"/>
      <c r="CX28" s="622"/>
      <c r="CY28" s="623"/>
      <c r="CZ28" s="624">
        <v>10.3</v>
      </c>
      <c r="DA28" s="636"/>
      <c r="DB28" s="636"/>
      <c r="DC28" s="637"/>
      <c r="DD28" s="627">
        <v>1448868</v>
      </c>
      <c r="DE28" s="622"/>
      <c r="DF28" s="622"/>
      <c r="DG28" s="622"/>
      <c r="DH28" s="622"/>
      <c r="DI28" s="622"/>
      <c r="DJ28" s="622"/>
      <c r="DK28" s="623"/>
      <c r="DL28" s="627">
        <v>1155628</v>
      </c>
      <c r="DM28" s="622"/>
      <c r="DN28" s="622"/>
      <c r="DO28" s="622"/>
      <c r="DP28" s="622"/>
      <c r="DQ28" s="622"/>
      <c r="DR28" s="622"/>
      <c r="DS28" s="622"/>
      <c r="DT28" s="622"/>
      <c r="DU28" s="622"/>
      <c r="DV28" s="623"/>
      <c r="DW28" s="624">
        <v>14.2</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13563</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1529854</v>
      </c>
      <c r="CS29" s="634"/>
      <c r="CT29" s="634"/>
      <c r="CU29" s="634"/>
      <c r="CV29" s="634"/>
      <c r="CW29" s="634"/>
      <c r="CX29" s="634"/>
      <c r="CY29" s="635"/>
      <c r="CZ29" s="624">
        <v>10.3</v>
      </c>
      <c r="DA29" s="636"/>
      <c r="DB29" s="636"/>
      <c r="DC29" s="637"/>
      <c r="DD29" s="627">
        <v>1448819</v>
      </c>
      <c r="DE29" s="634"/>
      <c r="DF29" s="634"/>
      <c r="DG29" s="634"/>
      <c r="DH29" s="634"/>
      <c r="DI29" s="634"/>
      <c r="DJ29" s="634"/>
      <c r="DK29" s="635"/>
      <c r="DL29" s="627">
        <v>1155579</v>
      </c>
      <c r="DM29" s="634"/>
      <c r="DN29" s="634"/>
      <c r="DO29" s="634"/>
      <c r="DP29" s="634"/>
      <c r="DQ29" s="634"/>
      <c r="DR29" s="634"/>
      <c r="DS29" s="634"/>
      <c r="DT29" s="634"/>
      <c r="DU29" s="634"/>
      <c r="DV29" s="635"/>
      <c r="DW29" s="624">
        <v>14.2</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2007676</v>
      </c>
      <c r="S30" s="622"/>
      <c r="T30" s="622"/>
      <c r="U30" s="622"/>
      <c r="V30" s="622"/>
      <c r="W30" s="622"/>
      <c r="X30" s="622"/>
      <c r="Y30" s="623"/>
      <c r="Z30" s="659">
        <v>12.9</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1504531</v>
      </c>
      <c r="CS30" s="622"/>
      <c r="CT30" s="622"/>
      <c r="CU30" s="622"/>
      <c r="CV30" s="622"/>
      <c r="CW30" s="622"/>
      <c r="CX30" s="622"/>
      <c r="CY30" s="623"/>
      <c r="CZ30" s="624">
        <v>10.1</v>
      </c>
      <c r="DA30" s="636"/>
      <c r="DB30" s="636"/>
      <c r="DC30" s="637"/>
      <c r="DD30" s="627">
        <v>1425585</v>
      </c>
      <c r="DE30" s="622"/>
      <c r="DF30" s="622"/>
      <c r="DG30" s="622"/>
      <c r="DH30" s="622"/>
      <c r="DI30" s="622"/>
      <c r="DJ30" s="622"/>
      <c r="DK30" s="623"/>
      <c r="DL30" s="627">
        <v>1132347</v>
      </c>
      <c r="DM30" s="622"/>
      <c r="DN30" s="622"/>
      <c r="DO30" s="622"/>
      <c r="DP30" s="622"/>
      <c r="DQ30" s="622"/>
      <c r="DR30" s="622"/>
      <c r="DS30" s="622"/>
      <c r="DT30" s="622"/>
      <c r="DU30" s="622"/>
      <c r="DV30" s="623"/>
      <c r="DW30" s="624">
        <v>13.9</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99.4</v>
      </c>
      <c r="BH31" s="684"/>
      <c r="BI31" s="684"/>
      <c r="BJ31" s="684"/>
      <c r="BK31" s="684"/>
      <c r="BL31" s="684"/>
      <c r="BM31" s="685">
        <v>97.2</v>
      </c>
      <c r="BN31" s="684"/>
      <c r="BO31" s="684"/>
      <c r="BP31" s="684"/>
      <c r="BQ31" s="686"/>
      <c r="BR31" s="683">
        <v>99.3</v>
      </c>
      <c r="BS31" s="684"/>
      <c r="BT31" s="684"/>
      <c r="BU31" s="684"/>
      <c r="BV31" s="684"/>
      <c r="BW31" s="684"/>
      <c r="BX31" s="685">
        <v>97</v>
      </c>
      <c r="BY31" s="684"/>
      <c r="BZ31" s="684"/>
      <c r="CA31" s="684"/>
      <c r="CB31" s="686"/>
      <c r="CD31" s="642"/>
      <c r="CE31" s="643"/>
      <c r="CF31" s="618" t="s">
        <v>300</v>
      </c>
      <c r="CG31" s="619"/>
      <c r="CH31" s="619"/>
      <c r="CI31" s="619"/>
      <c r="CJ31" s="619"/>
      <c r="CK31" s="619"/>
      <c r="CL31" s="619"/>
      <c r="CM31" s="619"/>
      <c r="CN31" s="619"/>
      <c r="CO31" s="619"/>
      <c r="CP31" s="619"/>
      <c r="CQ31" s="620"/>
      <c r="CR31" s="621">
        <v>25323</v>
      </c>
      <c r="CS31" s="634"/>
      <c r="CT31" s="634"/>
      <c r="CU31" s="634"/>
      <c r="CV31" s="634"/>
      <c r="CW31" s="634"/>
      <c r="CX31" s="634"/>
      <c r="CY31" s="635"/>
      <c r="CZ31" s="624">
        <v>0.2</v>
      </c>
      <c r="DA31" s="636"/>
      <c r="DB31" s="636"/>
      <c r="DC31" s="637"/>
      <c r="DD31" s="627">
        <v>23234</v>
      </c>
      <c r="DE31" s="634"/>
      <c r="DF31" s="634"/>
      <c r="DG31" s="634"/>
      <c r="DH31" s="634"/>
      <c r="DI31" s="634"/>
      <c r="DJ31" s="634"/>
      <c r="DK31" s="635"/>
      <c r="DL31" s="627">
        <v>23232</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997946</v>
      </c>
      <c r="S32" s="622"/>
      <c r="T32" s="622"/>
      <c r="U32" s="622"/>
      <c r="V32" s="622"/>
      <c r="W32" s="622"/>
      <c r="X32" s="622"/>
      <c r="Y32" s="623"/>
      <c r="Z32" s="659">
        <v>6.4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99.4</v>
      </c>
      <c r="BH32" s="634"/>
      <c r="BI32" s="634"/>
      <c r="BJ32" s="634"/>
      <c r="BK32" s="634"/>
      <c r="BL32" s="634"/>
      <c r="BM32" s="625">
        <v>97.8</v>
      </c>
      <c r="BN32" s="634"/>
      <c r="BO32" s="634"/>
      <c r="BP32" s="634"/>
      <c r="BQ32" s="657"/>
      <c r="BR32" s="687">
        <v>99.3</v>
      </c>
      <c r="BS32" s="634"/>
      <c r="BT32" s="634"/>
      <c r="BU32" s="634"/>
      <c r="BV32" s="634"/>
      <c r="BW32" s="634"/>
      <c r="BX32" s="625">
        <v>97.6</v>
      </c>
      <c r="BY32" s="634"/>
      <c r="BZ32" s="634"/>
      <c r="CA32" s="634"/>
      <c r="CB32" s="657"/>
      <c r="CD32" s="644"/>
      <c r="CE32" s="645"/>
      <c r="CF32" s="618" t="s">
        <v>304</v>
      </c>
      <c r="CG32" s="619"/>
      <c r="CH32" s="619"/>
      <c r="CI32" s="619"/>
      <c r="CJ32" s="619"/>
      <c r="CK32" s="619"/>
      <c r="CL32" s="619"/>
      <c r="CM32" s="619"/>
      <c r="CN32" s="619"/>
      <c r="CO32" s="619"/>
      <c r="CP32" s="619"/>
      <c r="CQ32" s="620"/>
      <c r="CR32" s="621">
        <v>49</v>
      </c>
      <c r="CS32" s="622"/>
      <c r="CT32" s="622"/>
      <c r="CU32" s="622"/>
      <c r="CV32" s="622"/>
      <c r="CW32" s="622"/>
      <c r="CX32" s="622"/>
      <c r="CY32" s="623"/>
      <c r="CZ32" s="624">
        <v>0</v>
      </c>
      <c r="DA32" s="636"/>
      <c r="DB32" s="636"/>
      <c r="DC32" s="637"/>
      <c r="DD32" s="627">
        <v>49</v>
      </c>
      <c r="DE32" s="622"/>
      <c r="DF32" s="622"/>
      <c r="DG32" s="622"/>
      <c r="DH32" s="622"/>
      <c r="DI32" s="622"/>
      <c r="DJ32" s="622"/>
      <c r="DK32" s="623"/>
      <c r="DL32" s="627">
        <v>49</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9694</v>
      </c>
      <c r="S33" s="622"/>
      <c r="T33" s="622"/>
      <c r="U33" s="622"/>
      <c r="V33" s="622"/>
      <c r="W33" s="622"/>
      <c r="X33" s="622"/>
      <c r="Y33" s="623"/>
      <c r="Z33" s="659">
        <v>0.1</v>
      </c>
      <c r="AA33" s="659"/>
      <c r="AB33" s="659"/>
      <c r="AC33" s="659"/>
      <c r="AD33" s="660">
        <v>2508</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96.3</v>
      </c>
      <c r="BN33" s="606"/>
      <c r="BO33" s="606"/>
      <c r="BP33" s="606"/>
      <c r="BQ33" s="669"/>
      <c r="BR33" s="682">
        <v>99.3</v>
      </c>
      <c r="BS33" s="606"/>
      <c r="BT33" s="606"/>
      <c r="BU33" s="606"/>
      <c r="BV33" s="606"/>
      <c r="BW33" s="606"/>
      <c r="BX33" s="652">
        <v>96.2</v>
      </c>
      <c r="BY33" s="606"/>
      <c r="BZ33" s="606"/>
      <c r="CA33" s="606"/>
      <c r="CB33" s="669"/>
      <c r="CD33" s="618" t="s">
        <v>307</v>
      </c>
      <c r="CE33" s="619"/>
      <c r="CF33" s="619"/>
      <c r="CG33" s="619"/>
      <c r="CH33" s="619"/>
      <c r="CI33" s="619"/>
      <c r="CJ33" s="619"/>
      <c r="CK33" s="619"/>
      <c r="CL33" s="619"/>
      <c r="CM33" s="619"/>
      <c r="CN33" s="619"/>
      <c r="CO33" s="619"/>
      <c r="CP33" s="619"/>
      <c r="CQ33" s="620"/>
      <c r="CR33" s="621">
        <v>5908402</v>
      </c>
      <c r="CS33" s="634"/>
      <c r="CT33" s="634"/>
      <c r="CU33" s="634"/>
      <c r="CV33" s="634"/>
      <c r="CW33" s="634"/>
      <c r="CX33" s="634"/>
      <c r="CY33" s="635"/>
      <c r="CZ33" s="624">
        <v>39.799999999999997</v>
      </c>
      <c r="DA33" s="636"/>
      <c r="DB33" s="636"/>
      <c r="DC33" s="637"/>
      <c r="DD33" s="627">
        <v>4483540</v>
      </c>
      <c r="DE33" s="634"/>
      <c r="DF33" s="634"/>
      <c r="DG33" s="634"/>
      <c r="DH33" s="634"/>
      <c r="DI33" s="634"/>
      <c r="DJ33" s="634"/>
      <c r="DK33" s="635"/>
      <c r="DL33" s="627">
        <v>3048955</v>
      </c>
      <c r="DM33" s="634"/>
      <c r="DN33" s="634"/>
      <c r="DO33" s="634"/>
      <c r="DP33" s="634"/>
      <c r="DQ33" s="634"/>
      <c r="DR33" s="634"/>
      <c r="DS33" s="634"/>
      <c r="DT33" s="634"/>
      <c r="DU33" s="634"/>
      <c r="DV33" s="635"/>
      <c r="DW33" s="624">
        <v>37.6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121939</v>
      </c>
      <c r="S34" s="622"/>
      <c r="T34" s="622"/>
      <c r="U34" s="622"/>
      <c r="V34" s="622"/>
      <c r="W34" s="622"/>
      <c r="X34" s="622"/>
      <c r="Y34" s="623"/>
      <c r="Z34" s="659">
        <v>0.8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1700629</v>
      </c>
      <c r="CS34" s="622"/>
      <c r="CT34" s="622"/>
      <c r="CU34" s="622"/>
      <c r="CV34" s="622"/>
      <c r="CW34" s="622"/>
      <c r="CX34" s="622"/>
      <c r="CY34" s="623"/>
      <c r="CZ34" s="624">
        <v>11.5</v>
      </c>
      <c r="DA34" s="636"/>
      <c r="DB34" s="636"/>
      <c r="DC34" s="637"/>
      <c r="DD34" s="627">
        <v>1196035</v>
      </c>
      <c r="DE34" s="622"/>
      <c r="DF34" s="622"/>
      <c r="DG34" s="622"/>
      <c r="DH34" s="622"/>
      <c r="DI34" s="622"/>
      <c r="DJ34" s="622"/>
      <c r="DK34" s="623"/>
      <c r="DL34" s="627">
        <v>931858</v>
      </c>
      <c r="DM34" s="622"/>
      <c r="DN34" s="622"/>
      <c r="DO34" s="622"/>
      <c r="DP34" s="622"/>
      <c r="DQ34" s="622"/>
      <c r="DR34" s="622"/>
      <c r="DS34" s="622"/>
      <c r="DT34" s="622"/>
      <c r="DU34" s="622"/>
      <c r="DV34" s="623"/>
      <c r="DW34" s="624">
        <v>11.5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345477</v>
      </c>
      <c r="S35" s="622"/>
      <c r="T35" s="622"/>
      <c r="U35" s="622"/>
      <c r="V35" s="622"/>
      <c r="W35" s="622"/>
      <c r="X35" s="622"/>
      <c r="Y35" s="623"/>
      <c r="Z35" s="659">
        <v>2.2000000000000002</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288316</v>
      </c>
      <c r="CS35" s="634"/>
      <c r="CT35" s="634"/>
      <c r="CU35" s="634"/>
      <c r="CV35" s="634"/>
      <c r="CW35" s="634"/>
      <c r="CX35" s="634"/>
      <c r="CY35" s="635"/>
      <c r="CZ35" s="624">
        <v>1.9</v>
      </c>
      <c r="DA35" s="636"/>
      <c r="DB35" s="636"/>
      <c r="DC35" s="637"/>
      <c r="DD35" s="627">
        <v>237394</v>
      </c>
      <c r="DE35" s="634"/>
      <c r="DF35" s="634"/>
      <c r="DG35" s="634"/>
      <c r="DH35" s="634"/>
      <c r="DI35" s="634"/>
      <c r="DJ35" s="634"/>
      <c r="DK35" s="635"/>
      <c r="DL35" s="627">
        <v>203666</v>
      </c>
      <c r="DM35" s="634"/>
      <c r="DN35" s="634"/>
      <c r="DO35" s="634"/>
      <c r="DP35" s="634"/>
      <c r="DQ35" s="634"/>
      <c r="DR35" s="634"/>
      <c r="DS35" s="634"/>
      <c r="DT35" s="634"/>
      <c r="DU35" s="634"/>
      <c r="DV35" s="635"/>
      <c r="DW35" s="624">
        <v>2.5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666259</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1999030</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25664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1544765</v>
      </c>
      <c r="CS36" s="622"/>
      <c r="CT36" s="622"/>
      <c r="CU36" s="622"/>
      <c r="CV36" s="622"/>
      <c r="CW36" s="622"/>
      <c r="CX36" s="622"/>
      <c r="CY36" s="623"/>
      <c r="CZ36" s="624">
        <v>10.4</v>
      </c>
      <c r="DA36" s="636"/>
      <c r="DB36" s="636"/>
      <c r="DC36" s="637"/>
      <c r="DD36" s="627">
        <v>1194864</v>
      </c>
      <c r="DE36" s="622"/>
      <c r="DF36" s="622"/>
      <c r="DG36" s="622"/>
      <c r="DH36" s="622"/>
      <c r="DI36" s="622"/>
      <c r="DJ36" s="622"/>
      <c r="DK36" s="623"/>
      <c r="DL36" s="627">
        <v>924704</v>
      </c>
      <c r="DM36" s="622"/>
      <c r="DN36" s="622"/>
      <c r="DO36" s="622"/>
      <c r="DP36" s="622"/>
      <c r="DQ36" s="622"/>
      <c r="DR36" s="622"/>
      <c r="DS36" s="622"/>
      <c r="DT36" s="622"/>
      <c r="DU36" s="622"/>
      <c r="DV36" s="623"/>
      <c r="DW36" s="624">
        <v>11.4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588056</v>
      </c>
      <c r="S37" s="622"/>
      <c r="T37" s="622"/>
      <c r="U37" s="622"/>
      <c r="V37" s="622"/>
      <c r="W37" s="622"/>
      <c r="X37" s="622"/>
      <c r="Y37" s="623"/>
      <c r="Z37" s="659">
        <v>3.8</v>
      </c>
      <c r="AA37" s="659"/>
      <c r="AB37" s="659"/>
      <c r="AC37" s="659"/>
      <c r="AD37" s="660">
        <v>305</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905854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14329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157339</v>
      </c>
      <c r="CS37" s="634"/>
      <c r="CT37" s="634"/>
      <c r="CU37" s="634"/>
      <c r="CV37" s="634"/>
      <c r="CW37" s="634"/>
      <c r="CX37" s="634"/>
      <c r="CY37" s="635"/>
      <c r="CZ37" s="624">
        <v>1.1000000000000001</v>
      </c>
      <c r="DA37" s="636"/>
      <c r="DB37" s="636"/>
      <c r="DC37" s="637"/>
      <c r="DD37" s="627">
        <v>157339</v>
      </c>
      <c r="DE37" s="634"/>
      <c r="DF37" s="634"/>
      <c r="DG37" s="634"/>
      <c r="DH37" s="634"/>
      <c r="DI37" s="634"/>
      <c r="DJ37" s="634"/>
      <c r="DK37" s="635"/>
      <c r="DL37" s="627">
        <v>157259</v>
      </c>
      <c r="DM37" s="634"/>
      <c r="DN37" s="634"/>
      <c r="DO37" s="634"/>
      <c r="DP37" s="634"/>
      <c r="DQ37" s="634"/>
      <c r="DR37" s="634"/>
      <c r="DS37" s="634"/>
      <c r="DT37" s="634"/>
      <c r="DU37" s="634"/>
      <c r="DV37" s="635"/>
      <c r="DW37" s="624">
        <v>1.9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1960001</v>
      </c>
      <c r="S38" s="622"/>
      <c r="T38" s="622"/>
      <c r="U38" s="622"/>
      <c r="V38" s="622"/>
      <c r="W38" s="622"/>
      <c r="X38" s="622"/>
      <c r="Y38" s="623"/>
      <c r="Z38" s="659">
        <v>12.6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39684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2821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1318027</v>
      </c>
      <c r="CS38" s="622"/>
      <c r="CT38" s="622"/>
      <c r="CU38" s="622"/>
      <c r="CV38" s="622"/>
      <c r="CW38" s="622"/>
      <c r="CX38" s="622"/>
      <c r="CY38" s="623"/>
      <c r="CZ38" s="624">
        <v>8.9</v>
      </c>
      <c r="DA38" s="636"/>
      <c r="DB38" s="636"/>
      <c r="DC38" s="637"/>
      <c r="DD38" s="627">
        <v>1159912</v>
      </c>
      <c r="DE38" s="622"/>
      <c r="DF38" s="622"/>
      <c r="DG38" s="622"/>
      <c r="DH38" s="622"/>
      <c r="DI38" s="622"/>
      <c r="DJ38" s="622"/>
      <c r="DK38" s="623"/>
      <c r="DL38" s="627">
        <v>883375</v>
      </c>
      <c r="DM38" s="622"/>
      <c r="DN38" s="622"/>
      <c r="DO38" s="622"/>
      <c r="DP38" s="622"/>
      <c r="DQ38" s="622"/>
      <c r="DR38" s="622"/>
      <c r="DS38" s="622"/>
      <c r="DT38" s="622"/>
      <c r="DU38" s="622"/>
      <c r="DV38" s="623"/>
      <c r="DW38" s="624">
        <v>10.9</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1844</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4189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607913</v>
      </c>
      <c r="CS39" s="634"/>
      <c r="CT39" s="634"/>
      <c r="CU39" s="634"/>
      <c r="CV39" s="634"/>
      <c r="CW39" s="634"/>
      <c r="CX39" s="634"/>
      <c r="CY39" s="635"/>
      <c r="CZ39" s="624">
        <v>4.0999999999999996</v>
      </c>
      <c r="DA39" s="636"/>
      <c r="DB39" s="636"/>
      <c r="DC39" s="637"/>
      <c r="DD39" s="627">
        <v>589983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52901</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190</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448752</v>
      </c>
      <c r="CS40" s="622"/>
      <c r="CT40" s="622"/>
      <c r="CU40" s="622"/>
      <c r="CV40" s="622"/>
      <c r="CW40" s="622"/>
      <c r="CX40" s="622"/>
      <c r="CY40" s="623"/>
      <c r="CZ40" s="624">
        <v>3</v>
      </c>
      <c r="DA40" s="636"/>
      <c r="DB40" s="636"/>
      <c r="DC40" s="637"/>
      <c r="DD40" s="627">
        <v>105352</v>
      </c>
      <c r="DE40" s="622"/>
      <c r="DF40" s="622"/>
      <c r="DG40" s="622"/>
      <c r="DH40" s="622"/>
      <c r="DI40" s="622"/>
      <c r="DJ40" s="622"/>
      <c r="DK40" s="623"/>
      <c r="DL40" s="627">
        <v>105352</v>
      </c>
      <c r="DM40" s="622"/>
      <c r="DN40" s="622"/>
      <c r="DO40" s="622"/>
      <c r="DP40" s="622"/>
      <c r="DQ40" s="622"/>
      <c r="DR40" s="622"/>
      <c r="DS40" s="622"/>
      <c r="DT40" s="622"/>
      <c r="DU40" s="622"/>
      <c r="DV40" s="623"/>
      <c r="DW40" s="624">
        <v>1.3</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15521559</v>
      </c>
      <c r="S41" s="646"/>
      <c r="T41" s="646"/>
      <c r="U41" s="646"/>
      <c r="V41" s="646"/>
      <c r="W41" s="646"/>
      <c r="X41" s="646"/>
      <c r="Y41" s="649"/>
      <c r="Z41" s="650">
        <v>100</v>
      </c>
      <c r="AA41" s="650"/>
      <c r="AB41" s="650"/>
      <c r="AC41" s="650"/>
      <c r="AD41" s="651">
        <v>8065309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129374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922084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3083062</v>
      </c>
      <c r="CS42" s="634"/>
      <c r="CT42" s="634"/>
      <c r="CU42" s="634"/>
      <c r="CV42" s="634"/>
      <c r="CW42" s="634"/>
      <c r="CX42" s="634"/>
      <c r="CY42" s="635"/>
      <c r="CZ42" s="624">
        <v>20.8</v>
      </c>
      <c r="DA42" s="636"/>
      <c r="DB42" s="636"/>
      <c r="DC42" s="637"/>
      <c r="DD42" s="627">
        <v>254130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2565988</v>
      </c>
      <c r="CS44" s="622"/>
      <c r="CT44" s="622"/>
      <c r="CU44" s="622"/>
      <c r="CV44" s="622"/>
      <c r="CW44" s="622"/>
      <c r="CX44" s="622"/>
      <c r="CY44" s="623"/>
      <c r="CZ44" s="624">
        <v>17.3</v>
      </c>
      <c r="DA44" s="625"/>
      <c r="DB44" s="625"/>
      <c r="DC44" s="626"/>
      <c r="DD44" s="627">
        <v>150127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1345356</v>
      </c>
      <c r="CS45" s="634"/>
      <c r="CT45" s="634"/>
      <c r="CU45" s="634"/>
      <c r="CV45" s="634"/>
      <c r="CW45" s="634"/>
      <c r="CX45" s="634"/>
      <c r="CY45" s="635"/>
      <c r="CZ45" s="624">
        <v>9.1</v>
      </c>
      <c r="DA45" s="636"/>
      <c r="DB45" s="636"/>
      <c r="DC45" s="637"/>
      <c r="DD45" s="627">
        <v>32869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1153420</v>
      </c>
      <c r="CS46" s="622"/>
      <c r="CT46" s="622"/>
      <c r="CU46" s="622"/>
      <c r="CV46" s="622"/>
      <c r="CW46" s="622"/>
      <c r="CX46" s="622"/>
      <c r="CY46" s="623"/>
      <c r="CZ46" s="624">
        <v>7.8</v>
      </c>
      <c r="DA46" s="625"/>
      <c r="DB46" s="625"/>
      <c r="DC46" s="626"/>
      <c r="DD46" s="627">
        <v>94746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517074</v>
      </c>
      <c r="CS47" s="634"/>
      <c r="CT47" s="634"/>
      <c r="CU47" s="634"/>
      <c r="CV47" s="634"/>
      <c r="CW47" s="634"/>
      <c r="CX47" s="634"/>
      <c r="CY47" s="635"/>
      <c r="CZ47" s="624">
        <v>3.5</v>
      </c>
      <c r="DA47" s="636"/>
      <c r="DB47" s="636"/>
      <c r="DC47" s="637"/>
      <c r="DD47" s="627">
        <v>104003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14847775</v>
      </c>
      <c r="CS49" s="606"/>
      <c r="CT49" s="606"/>
      <c r="CU49" s="606"/>
      <c r="CV49" s="606"/>
      <c r="CW49" s="606"/>
      <c r="CX49" s="606"/>
      <c r="CY49" s="607"/>
      <c r="CZ49" s="608">
        <v>100</v>
      </c>
      <c r="DA49" s="609"/>
      <c r="DB49" s="609"/>
      <c r="DC49" s="610"/>
      <c r="DD49" s="611">
        <v>9229602</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fI/lf3ERpqCbX3o0eiXgwlca3TOTC2IobRYEEnQoywWss85HFFTEEnhUpK3pAHo7Zoj+Xn6mPUadWgjs29DEWg==" saltValue="gY5gdvd7dVeK5QAx0+BBd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ageMargins left="0.59055118110236227" right="0" top="0.59055118110236227" bottom="0.59055118110236227" header="0.39370078740157483" footer="0.39370078740157483"/>
  <pageSetup paperSize="8" scale="88" orientation="landscape" horizont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0" zoomScaleNormal="5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15558</v>
      </c>
      <c r="R7" s="1103"/>
      <c r="S7" s="1103"/>
      <c r="T7" s="1103"/>
      <c r="U7" s="1103"/>
      <c r="V7" s="1103">
        <v>14885</v>
      </c>
      <c r="W7" s="1103"/>
      <c r="X7" s="1103"/>
      <c r="Y7" s="1103"/>
      <c r="Z7" s="1103"/>
      <c r="AA7" s="1103">
        <v>673</v>
      </c>
      <c r="AB7" s="1103"/>
      <c r="AC7" s="1103"/>
      <c r="AD7" s="1103"/>
      <c r="AE7" s="1104"/>
      <c r="AF7" s="1105">
        <v>389</v>
      </c>
      <c r="AG7" s="1106"/>
      <c r="AH7" s="1106"/>
      <c r="AI7" s="1106"/>
      <c r="AJ7" s="1107"/>
      <c r="AK7" s="1108">
        <v>343</v>
      </c>
      <c r="AL7" s="1109"/>
      <c r="AM7" s="1109"/>
      <c r="AN7" s="1109"/>
      <c r="AO7" s="1109"/>
      <c r="AP7" s="1109">
        <v>9167</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548</v>
      </c>
      <c r="BT7" s="1100"/>
      <c r="BU7" s="1100"/>
      <c r="BV7" s="1100"/>
      <c r="BW7" s="1100"/>
      <c r="BX7" s="1100"/>
      <c r="BY7" s="1100"/>
      <c r="BZ7" s="1100"/>
      <c r="CA7" s="1100"/>
      <c r="CB7" s="1100"/>
      <c r="CC7" s="1100"/>
      <c r="CD7" s="1100"/>
      <c r="CE7" s="1100"/>
      <c r="CF7" s="1100"/>
      <c r="CG7" s="1112"/>
      <c r="CH7" s="1096">
        <v>-4</v>
      </c>
      <c r="CI7" s="1097"/>
      <c r="CJ7" s="1097"/>
      <c r="CK7" s="1097"/>
      <c r="CL7" s="1098"/>
      <c r="CM7" s="1096">
        <v>40</v>
      </c>
      <c r="CN7" s="1097"/>
      <c r="CO7" s="1097"/>
      <c r="CP7" s="1097"/>
      <c r="CQ7" s="1098"/>
      <c r="CR7" s="1096">
        <v>36</v>
      </c>
      <c r="CS7" s="1097"/>
      <c r="CT7" s="1097"/>
      <c r="CU7" s="1097"/>
      <c r="CV7" s="1098"/>
      <c r="CW7" s="1096" t="s">
        <v>547</v>
      </c>
      <c r="CX7" s="1097"/>
      <c r="CY7" s="1097"/>
      <c r="CZ7" s="1097"/>
      <c r="DA7" s="1098"/>
      <c r="DB7" s="1096" t="s">
        <v>547</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5</v>
      </c>
      <c r="W8" s="1039"/>
      <c r="X8" s="1039"/>
      <c r="Y8" s="1039"/>
      <c r="Z8" s="1039"/>
      <c r="AA8" s="1039">
        <v>0</v>
      </c>
      <c r="AB8" s="1039"/>
      <c r="AC8" s="1039"/>
      <c r="AD8" s="1039"/>
      <c r="AE8" s="1040"/>
      <c r="AF8" s="1035">
        <v>0</v>
      </c>
      <c r="AG8" s="1036"/>
      <c r="AH8" s="1036"/>
      <c r="AI8" s="1036"/>
      <c r="AJ8" s="1037"/>
      <c r="AK8" s="1080">
        <v>2</v>
      </c>
      <c r="AL8" s="1081"/>
      <c r="AM8" s="1081"/>
      <c r="AN8" s="1081"/>
      <c r="AO8" s="1081"/>
      <c r="AP8" s="1081" t="s">
        <v>547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15563</v>
      </c>
      <c r="R23" s="1061"/>
      <c r="S23" s="1061"/>
      <c r="T23" s="1061"/>
      <c r="U23" s="1061"/>
      <c r="V23" s="1061">
        <v>14890</v>
      </c>
      <c r="W23" s="1061"/>
      <c r="X23" s="1061"/>
      <c r="Y23" s="1061"/>
      <c r="Z23" s="1061"/>
      <c r="AA23" s="1061">
        <v>673</v>
      </c>
      <c r="AB23" s="1061"/>
      <c r="AC23" s="1061"/>
      <c r="AD23" s="1061"/>
      <c r="AE23" s="1068"/>
      <c r="AF23" s="1069">
        <v>389</v>
      </c>
      <c r="AG23" s="1061"/>
      <c r="AH23" s="1061"/>
      <c r="AI23" s="1061"/>
      <c r="AJ23" s="1070"/>
      <c r="AK23" s="1071"/>
      <c r="AL23" s="1072"/>
      <c r="AM23" s="1072"/>
      <c r="AN23" s="1072"/>
      <c r="AO23" s="1072"/>
      <c r="AP23" s="1061">
        <v>9167</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2074</v>
      </c>
      <c r="R28" s="1051"/>
      <c r="S28" s="1051"/>
      <c r="T28" s="1051"/>
      <c r="U28" s="1051"/>
      <c r="V28" s="1051">
        <v>2048</v>
      </c>
      <c r="W28" s="1051"/>
      <c r="X28" s="1051"/>
      <c r="Y28" s="1051"/>
      <c r="Z28" s="1051"/>
      <c r="AA28" s="1051">
        <v>26</v>
      </c>
      <c r="AB28" s="1051"/>
      <c r="AC28" s="1051"/>
      <c r="AD28" s="1051"/>
      <c r="AE28" s="1052"/>
      <c r="AF28" s="1053">
        <v>26</v>
      </c>
      <c r="AG28" s="1051"/>
      <c r="AH28" s="1051"/>
      <c r="AI28" s="1051"/>
      <c r="AJ28" s="1054"/>
      <c r="AK28" s="1042">
        <v>129</v>
      </c>
      <c r="AL28" s="1043"/>
      <c r="AM28" s="1043"/>
      <c r="AN28" s="1043"/>
      <c r="AO28" s="1043"/>
      <c r="AP28" s="1043">
        <v>0</v>
      </c>
      <c r="AQ28" s="1043"/>
      <c r="AR28" s="1043"/>
      <c r="AS28" s="1043"/>
      <c r="AT28" s="1043"/>
      <c r="AU28" s="1043">
        <v>0</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778</v>
      </c>
      <c r="R29" s="1039"/>
      <c r="S29" s="1039"/>
      <c r="T29" s="1039"/>
      <c r="U29" s="1039"/>
      <c r="V29" s="1039">
        <v>777</v>
      </c>
      <c r="W29" s="1039"/>
      <c r="X29" s="1039"/>
      <c r="Y29" s="1039"/>
      <c r="Z29" s="1039"/>
      <c r="AA29" s="1039">
        <v>1</v>
      </c>
      <c r="AB29" s="1039"/>
      <c r="AC29" s="1039"/>
      <c r="AD29" s="1039"/>
      <c r="AE29" s="1040"/>
      <c r="AF29" s="1035">
        <v>1</v>
      </c>
      <c r="AG29" s="1036"/>
      <c r="AH29" s="1036"/>
      <c r="AI29" s="1036"/>
      <c r="AJ29" s="1037"/>
      <c r="AK29" s="980">
        <v>451</v>
      </c>
      <c r="AL29" s="971"/>
      <c r="AM29" s="971"/>
      <c r="AN29" s="971"/>
      <c r="AO29" s="971"/>
      <c r="AP29" s="971">
        <v>0</v>
      </c>
      <c r="AQ29" s="971"/>
      <c r="AR29" s="971"/>
      <c r="AS29" s="971"/>
      <c r="AT29" s="971"/>
      <c r="AU29" s="971">
        <v>0</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493</v>
      </c>
      <c r="R30" s="1039"/>
      <c r="S30" s="1039"/>
      <c r="T30" s="1039"/>
      <c r="U30" s="1039"/>
      <c r="V30" s="1039">
        <v>417</v>
      </c>
      <c r="W30" s="1039"/>
      <c r="X30" s="1039"/>
      <c r="Y30" s="1039"/>
      <c r="Z30" s="1039"/>
      <c r="AA30" s="1039">
        <v>76</v>
      </c>
      <c r="AB30" s="1039"/>
      <c r="AC30" s="1039"/>
      <c r="AD30" s="1039"/>
      <c r="AE30" s="1040"/>
      <c r="AF30" s="1035">
        <v>494</v>
      </c>
      <c r="AG30" s="1036"/>
      <c r="AH30" s="1036"/>
      <c r="AI30" s="1036"/>
      <c r="AJ30" s="1037"/>
      <c r="AK30" s="980">
        <v>40</v>
      </c>
      <c r="AL30" s="971"/>
      <c r="AM30" s="971"/>
      <c r="AN30" s="971"/>
      <c r="AO30" s="971"/>
      <c r="AP30" s="971">
        <v>1687</v>
      </c>
      <c r="AQ30" s="971"/>
      <c r="AR30" s="971"/>
      <c r="AS30" s="971"/>
      <c r="AT30" s="971"/>
      <c r="AU30" s="971">
        <v>115</v>
      </c>
      <c r="AV30" s="971"/>
      <c r="AW30" s="971"/>
      <c r="AX30" s="971"/>
      <c r="AY30" s="971"/>
      <c r="AZ30" s="1041"/>
      <c r="BA30" s="1041"/>
      <c r="BB30" s="1041"/>
      <c r="BC30" s="1041"/>
      <c r="BD30" s="1041"/>
      <c r="BE30" s="972" t="s">
        <v>392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393</v>
      </c>
      <c r="C31" s="1031"/>
      <c r="D31" s="1031"/>
      <c r="E31" s="1031"/>
      <c r="F31" s="1031"/>
      <c r="G31" s="1031"/>
      <c r="H31" s="1031"/>
      <c r="I31" s="1031"/>
      <c r="J31" s="1031"/>
      <c r="K31" s="1031"/>
      <c r="L31" s="1031"/>
      <c r="M31" s="1031"/>
      <c r="N31" s="1031"/>
      <c r="O31" s="1031"/>
      <c r="P31" s="1032"/>
      <c r="Q31" s="1038">
        <v>298</v>
      </c>
      <c r="R31" s="1039"/>
      <c r="S31" s="1039"/>
      <c r="T31" s="1039"/>
      <c r="U31" s="1039"/>
      <c r="V31" s="1039">
        <v>274</v>
      </c>
      <c r="W31" s="1039"/>
      <c r="X31" s="1039"/>
      <c r="Y31" s="1039"/>
      <c r="Z31" s="1039"/>
      <c r="AA31" s="1039">
        <v>24</v>
      </c>
      <c r="AB31" s="1039"/>
      <c r="AC31" s="1039"/>
      <c r="AD31" s="1039"/>
      <c r="AE31" s="1040"/>
      <c r="AF31" s="1035">
        <v>24</v>
      </c>
      <c r="AG31" s="1036"/>
      <c r="AH31" s="1036"/>
      <c r="AI31" s="1036"/>
      <c r="AJ31" s="1037"/>
      <c r="AK31" s="980">
        <v>258</v>
      </c>
      <c r="AL31" s="971"/>
      <c r="AM31" s="971"/>
      <c r="AN31" s="971"/>
      <c r="AO31" s="971"/>
      <c r="AP31" s="971">
        <v>899</v>
      </c>
      <c r="AQ31" s="971"/>
      <c r="AR31" s="971"/>
      <c r="AS31" s="971"/>
      <c r="AT31" s="971"/>
      <c r="AU31" s="971">
        <v>899</v>
      </c>
      <c r="AV31" s="971"/>
      <c r="AW31" s="971"/>
      <c r="AX31" s="971"/>
      <c r="AY31" s="971"/>
      <c r="AZ31" s="1041"/>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395</v>
      </c>
      <c r="C32" s="1031"/>
      <c r="D32" s="1031"/>
      <c r="E32" s="1031"/>
      <c r="F32" s="1031"/>
      <c r="G32" s="1031"/>
      <c r="H32" s="1031"/>
      <c r="I32" s="1031"/>
      <c r="J32" s="1031"/>
      <c r="K32" s="1031"/>
      <c r="L32" s="1031"/>
      <c r="M32" s="1031"/>
      <c r="N32" s="1031"/>
      <c r="O32" s="1031"/>
      <c r="P32" s="1032"/>
      <c r="Q32" s="1038">
        <v>12</v>
      </c>
      <c r="R32" s="1039"/>
      <c r="S32" s="1039"/>
      <c r="T32" s="1039"/>
      <c r="U32" s="1039"/>
      <c r="V32" s="1039">
        <v>5</v>
      </c>
      <c r="W32" s="1039"/>
      <c r="X32" s="1039"/>
      <c r="Y32" s="1039"/>
      <c r="Z32" s="1039"/>
      <c r="AA32" s="1039">
        <v>7</v>
      </c>
      <c r="AB32" s="1039"/>
      <c r="AC32" s="1039"/>
      <c r="AD32" s="1039"/>
      <c r="AE32" s="1040"/>
      <c r="AF32" s="1035">
        <v>7</v>
      </c>
      <c r="AG32" s="1036"/>
      <c r="AH32" s="1036"/>
      <c r="AI32" s="1036"/>
      <c r="AJ32" s="1037"/>
      <c r="AK32" s="980">
        <v>7</v>
      </c>
      <c r="AL32" s="971"/>
      <c r="AM32" s="971"/>
      <c r="AN32" s="971"/>
      <c r="AO32" s="971"/>
      <c r="AP32" s="971">
        <v>7</v>
      </c>
      <c r="AQ32" s="971"/>
      <c r="AR32" s="971"/>
      <c r="AS32" s="971"/>
      <c r="AT32" s="971"/>
      <c r="AU32" s="971">
        <v>7</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396</v>
      </c>
      <c r="C33" s="1031"/>
      <c r="D33" s="1031"/>
      <c r="E33" s="1031"/>
      <c r="F33" s="1031"/>
      <c r="G33" s="1031"/>
      <c r="H33" s="1031"/>
      <c r="I33" s="1031"/>
      <c r="J33" s="1031"/>
      <c r="K33" s="1031"/>
      <c r="L33" s="1031"/>
      <c r="M33" s="1031"/>
      <c r="N33" s="1031"/>
      <c r="O33" s="1031"/>
      <c r="P33" s="1032"/>
      <c r="Q33" s="1038">
        <v>768</v>
      </c>
      <c r="R33" s="1039"/>
      <c r="S33" s="1039"/>
      <c r="T33" s="1039"/>
      <c r="U33" s="1039"/>
      <c r="V33" s="1039">
        <v>751</v>
      </c>
      <c r="W33" s="1039"/>
      <c r="X33" s="1039"/>
      <c r="Y33" s="1039"/>
      <c r="Z33" s="1039"/>
      <c r="AA33" s="1039">
        <v>17</v>
      </c>
      <c r="AB33" s="1039"/>
      <c r="AC33" s="1039"/>
      <c r="AD33" s="1039"/>
      <c r="AE33" s="1040"/>
      <c r="AF33" s="1035">
        <v>492</v>
      </c>
      <c r="AG33" s="1036"/>
      <c r="AH33" s="1036"/>
      <c r="AI33" s="1036"/>
      <c r="AJ33" s="1037"/>
      <c r="AK33" s="980">
        <v>0</v>
      </c>
      <c r="AL33" s="971"/>
      <c r="AM33" s="971"/>
      <c r="AN33" s="971"/>
      <c r="AO33" s="971"/>
      <c r="AP33" s="971">
        <v>442</v>
      </c>
      <c r="AQ33" s="971"/>
      <c r="AR33" s="971"/>
      <c r="AS33" s="971"/>
      <c r="AT33" s="971"/>
      <c r="AU33" s="971">
        <v>0</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1043</v>
      </c>
      <c r="AG63" s="959"/>
      <c r="AH63" s="959"/>
      <c r="AI63" s="959"/>
      <c r="AJ63" s="1022"/>
      <c r="AK63" s="1023"/>
      <c r="AL63" s="963"/>
      <c r="AM63" s="963"/>
      <c r="AN63" s="963"/>
      <c r="AO63" s="963"/>
      <c r="AP63" s="959">
        <v>3035</v>
      </c>
      <c r="AQ63" s="959"/>
      <c r="AR63" s="959"/>
      <c r="AS63" s="959"/>
      <c r="AT63" s="959"/>
      <c r="AU63" s="959">
        <v>1021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400</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549</v>
      </c>
      <c r="C68" s="986"/>
      <c r="D68" s="986"/>
      <c r="E68" s="986"/>
      <c r="F68" s="986"/>
      <c r="G68" s="986"/>
      <c r="H68" s="986"/>
      <c r="I68" s="986"/>
      <c r="J68" s="986"/>
      <c r="K68" s="986"/>
      <c r="L68" s="986"/>
      <c r="M68" s="986"/>
      <c r="N68" s="986"/>
      <c r="O68" s="986"/>
      <c r="P68" s="987"/>
      <c r="Q68" s="988">
        <v>5494</v>
      </c>
      <c r="R68" s="982"/>
      <c r="S68" s="982"/>
      <c r="T68" s="982"/>
      <c r="U68" s="982"/>
      <c r="V68" s="982">
        <v>4752</v>
      </c>
      <c r="W68" s="982"/>
      <c r="X68" s="982"/>
      <c r="Y68" s="982"/>
      <c r="Z68" s="982"/>
      <c r="AA68" s="982">
        <v>742</v>
      </c>
      <c r="AB68" s="982"/>
      <c r="AC68" s="982"/>
      <c r="AD68" s="982"/>
      <c r="AE68" s="982"/>
      <c r="AF68" s="982">
        <v>742</v>
      </c>
      <c r="AG68" s="982"/>
      <c r="AH68" s="982"/>
      <c r="AI68" s="982"/>
      <c r="AJ68" s="982"/>
      <c r="AK68" s="982">
        <v>337</v>
      </c>
      <c r="AL68" s="982"/>
      <c r="AM68" s="982"/>
      <c r="AN68" s="982"/>
      <c r="AO68" s="982"/>
      <c r="AP68" s="982">
        <v>601</v>
      </c>
      <c r="AQ68" s="982"/>
      <c r="AR68" s="982"/>
      <c r="AS68" s="982"/>
      <c r="AT68" s="982"/>
      <c r="AU68" s="982">
        <v>71</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550</v>
      </c>
      <c r="C69" s="975"/>
      <c r="D69" s="975"/>
      <c r="E69" s="975"/>
      <c r="F69" s="975"/>
      <c r="G69" s="975"/>
      <c r="H69" s="975"/>
      <c r="I69" s="975"/>
      <c r="J69" s="975"/>
      <c r="K69" s="975"/>
      <c r="L69" s="975"/>
      <c r="M69" s="975"/>
      <c r="N69" s="975"/>
      <c r="O69" s="975"/>
      <c r="P69" s="976"/>
      <c r="Q69" s="977">
        <v>546</v>
      </c>
      <c r="R69" s="971"/>
      <c r="S69" s="971"/>
      <c r="T69" s="971"/>
      <c r="U69" s="971"/>
      <c r="V69" s="971">
        <v>480</v>
      </c>
      <c r="W69" s="971"/>
      <c r="X69" s="971"/>
      <c r="Y69" s="971"/>
      <c r="Z69" s="971"/>
      <c r="AA69" s="971">
        <v>66</v>
      </c>
      <c r="AB69" s="971"/>
      <c r="AC69" s="971"/>
      <c r="AD69" s="971"/>
      <c r="AE69" s="971"/>
      <c r="AF69" s="971">
        <v>66</v>
      </c>
      <c r="AG69" s="971"/>
      <c r="AH69" s="971"/>
      <c r="AI69" s="971"/>
      <c r="AJ69" s="971"/>
      <c r="AK69" s="971">
        <v>298</v>
      </c>
      <c r="AL69" s="971"/>
      <c r="AM69" s="971"/>
      <c r="AN69" s="971"/>
      <c r="AO69" s="971"/>
      <c r="AP69" s="971" t="s">
        <v>547</v>
      </c>
      <c r="AQ69" s="971"/>
      <c r="AR69" s="971"/>
      <c r="AS69" s="971"/>
      <c r="AT69" s="971"/>
      <c r="AU69" s="971" t="s">
        <v>547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551</v>
      </c>
      <c r="C70" s="975"/>
      <c r="D70" s="975"/>
      <c r="E70" s="975"/>
      <c r="F70" s="975"/>
      <c r="G70" s="975"/>
      <c r="H70" s="975"/>
      <c r="I70" s="975"/>
      <c r="J70" s="975"/>
      <c r="K70" s="975"/>
      <c r="L70" s="975"/>
      <c r="M70" s="975"/>
      <c r="N70" s="975"/>
      <c r="O70" s="975"/>
      <c r="P70" s="976"/>
      <c r="Q70" s="977">
        <v>113</v>
      </c>
      <c r="R70" s="971"/>
      <c r="S70" s="971"/>
      <c r="T70" s="971"/>
      <c r="U70" s="971"/>
      <c r="V70" s="971">
        <v>112</v>
      </c>
      <c r="W70" s="971"/>
      <c r="X70" s="971"/>
      <c r="Y70" s="971"/>
      <c r="Z70" s="971"/>
      <c r="AA70" s="971">
        <v>1</v>
      </c>
      <c r="AB70" s="971"/>
      <c r="AC70" s="971"/>
      <c r="AD70" s="971"/>
      <c r="AE70" s="971"/>
      <c r="AF70" s="971">
        <v>1</v>
      </c>
      <c r="AG70" s="971"/>
      <c r="AH70" s="971"/>
      <c r="AI70" s="971"/>
      <c r="AJ70" s="971"/>
      <c r="AK70" s="971">
        <v>67</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552</v>
      </c>
      <c r="C71" s="975"/>
      <c r="D71" s="975"/>
      <c r="E71" s="975"/>
      <c r="F71" s="975"/>
      <c r="G71" s="975"/>
      <c r="H71" s="975"/>
      <c r="I71" s="975"/>
      <c r="J71" s="975"/>
      <c r="K71" s="975"/>
      <c r="L71" s="975"/>
      <c r="M71" s="975"/>
      <c r="N71" s="975"/>
      <c r="O71" s="975"/>
      <c r="P71" s="976"/>
      <c r="Q71" s="977">
        <v>5183</v>
      </c>
      <c r="R71" s="971"/>
      <c r="S71" s="971"/>
      <c r="T71" s="971"/>
      <c r="U71" s="971"/>
      <c r="V71" s="971">
        <v>4250</v>
      </c>
      <c r="W71" s="971"/>
      <c r="X71" s="971"/>
      <c r="Y71" s="971"/>
      <c r="Z71" s="971"/>
      <c r="AA71" s="971">
        <v>933</v>
      </c>
      <c r="AB71" s="971"/>
      <c r="AC71" s="971"/>
      <c r="AD71" s="971"/>
      <c r="AE71" s="971"/>
      <c r="AF71" s="971">
        <v>933</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553</v>
      </c>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554</v>
      </c>
      <c r="C73" s="975"/>
      <c r="D73" s="975"/>
      <c r="E73" s="975"/>
      <c r="F73" s="975"/>
      <c r="G73" s="975"/>
      <c r="H73" s="975"/>
      <c r="I73" s="975"/>
      <c r="J73" s="975"/>
      <c r="K73" s="975"/>
      <c r="L73" s="975"/>
      <c r="M73" s="975"/>
      <c r="N73" s="975"/>
      <c r="O73" s="975"/>
      <c r="P73" s="976"/>
      <c r="Q73" s="977">
        <v>156</v>
      </c>
      <c r="R73" s="971"/>
      <c r="S73" s="971"/>
      <c r="T73" s="971"/>
      <c r="U73" s="971"/>
      <c r="V73" s="971">
        <v>154</v>
      </c>
      <c r="W73" s="971"/>
      <c r="X73" s="971"/>
      <c r="Y73" s="971"/>
      <c r="Z73" s="971"/>
      <c r="AA73" s="971">
        <v>2</v>
      </c>
      <c r="AB73" s="971"/>
      <c r="AC73" s="971"/>
      <c r="AD73" s="971"/>
      <c r="AE73" s="971"/>
      <c r="AF73" s="971">
        <v>2</v>
      </c>
      <c r="AG73" s="971"/>
      <c r="AH73" s="971"/>
      <c r="AI73" s="971"/>
      <c r="AJ73" s="971"/>
      <c r="AK73" s="971" t="s">
        <v>547</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555</v>
      </c>
      <c r="C74" s="975"/>
      <c r="D74" s="975"/>
      <c r="E74" s="975"/>
      <c r="F74" s="975"/>
      <c r="G74" s="975"/>
      <c r="H74" s="975"/>
      <c r="I74" s="975"/>
      <c r="J74" s="975"/>
      <c r="K74" s="975"/>
      <c r="L74" s="975"/>
      <c r="M74" s="975"/>
      <c r="N74" s="975"/>
      <c r="O74" s="975"/>
      <c r="P74" s="976"/>
      <c r="Q74" s="977">
        <v>175599</v>
      </c>
      <c r="R74" s="971"/>
      <c r="S74" s="971"/>
      <c r="T74" s="971"/>
      <c r="U74" s="971"/>
      <c r="V74" s="971">
        <v>175599</v>
      </c>
      <c r="W74" s="971"/>
      <c r="X74" s="971"/>
      <c r="Y74" s="971"/>
      <c r="Z74" s="971"/>
      <c r="AA74" s="971" t="s">
        <v>547</v>
      </c>
      <c r="AB74" s="971"/>
      <c r="AC74" s="971"/>
      <c r="AD74" s="971"/>
      <c r="AE74" s="971"/>
      <c r="AF74" s="971" t="s">
        <v>547</v>
      </c>
      <c r="AG74" s="971"/>
      <c r="AH74" s="971"/>
      <c r="AI74" s="971"/>
      <c r="AJ74" s="971"/>
      <c r="AK74" s="971">
        <v>2065</v>
      </c>
      <c r="AL74" s="971"/>
      <c r="AM74" s="971"/>
      <c r="AN74" s="971"/>
      <c r="AO74" s="971"/>
      <c r="AP74" s="971" t="s">
        <v>547</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556</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1</v>
      </c>
      <c r="AB75" s="979"/>
      <c r="AC75" s="979"/>
      <c r="AD75" s="979"/>
      <c r="AE75" s="980"/>
      <c r="AF75" s="981">
        <v>1</v>
      </c>
      <c r="AG75" s="979"/>
      <c r="AH75" s="979"/>
      <c r="AI75" s="979"/>
      <c r="AJ75" s="980"/>
      <c r="AK75" s="981" t="s">
        <v>547</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557</v>
      </c>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554</v>
      </c>
      <c r="C77" s="975"/>
      <c r="D77" s="975"/>
      <c r="E77" s="975"/>
      <c r="F77" s="975"/>
      <c r="G77" s="975"/>
      <c r="H77" s="975"/>
      <c r="I77" s="975"/>
      <c r="J77" s="975"/>
      <c r="K77" s="975"/>
      <c r="L77" s="975"/>
      <c r="M77" s="975"/>
      <c r="N77" s="975"/>
      <c r="O77" s="975"/>
      <c r="P77" s="976"/>
      <c r="Q77" s="978">
        <v>47</v>
      </c>
      <c r="R77" s="979"/>
      <c r="S77" s="979"/>
      <c r="T77" s="979"/>
      <c r="U77" s="980"/>
      <c r="V77" s="981">
        <v>40</v>
      </c>
      <c r="W77" s="979"/>
      <c r="X77" s="979"/>
      <c r="Y77" s="979"/>
      <c r="Z77" s="980"/>
      <c r="AA77" s="981">
        <v>7</v>
      </c>
      <c r="AB77" s="979"/>
      <c r="AC77" s="979"/>
      <c r="AD77" s="979"/>
      <c r="AE77" s="980"/>
      <c r="AF77" s="981">
        <v>7</v>
      </c>
      <c r="AG77" s="979"/>
      <c r="AH77" s="979"/>
      <c r="AI77" s="979"/>
      <c r="AJ77" s="980"/>
      <c r="AK77" s="981" t="s">
        <v>547</v>
      </c>
      <c r="AL77" s="979"/>
      <c r="AM77" s="979"/>
      <c r="AN77" s="979"/>
      <c r="AO77" s="980"/>
      <c r="AP77" s="981" t="s">
        <v>547</v>
      </c>
      <c r="AQ77" s="979"/>
      <c r="AR77" s="979"/>
      <c r="AS77" s="979"/>
      <c r="AT77" s="980"/>
      <c r="AU77" s="981" t="s">
        <v>547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558</v>
      </c>
      <c r="C78" s="975"/>
      <c r="D78" s="975"/>
      <c r="E78" s="975"/>
      <c r="F78" s="975"/>
      <c r="G78" s="975"/>
      <c r="H78" s="975"/>
      <c r="I78" s="975"/>
      <c r="J78" s="975"/>
      <c r="K78" s="975"/>
      <c r="L78" s="975"/>
      <c r="M78" s="975"/>
      <c r="N78" s="975"/>
      <c r="O78" s="975"/>
      <c r="P78" s="976"/>
      <c r="Q78" s="977">
        <v>5933</v>
      </c>
      <c r="R78" s="971"/>
      <c r="S78" s="971"/>
      <c r="T78" s="971"/>
      <c r="U78" s="971"/>
      <c r="V78" s="971">
        <v>5596</v>
      </c>
      <c r="W78" s="971"/>
      <c r="X78" s="971"/>
      <c r="Y78" s="971"/>
      <c r="Z78" s="971"/>
      <c r="AA78" s="971">
        <v>337</v>
      </c>
      <c r="AB78" s="971"/>
      <c r="AC78" s="971"/>
      <c r="AD78" s="971"/>
      <c r="AE78" s="971"/>
      <c r="AF78" s="971">
        <v>337</v>
      </c>
      <c r="AG78" s="971"/>
      <c r="AH78" s="971"/>
      <c r="AI78" s="971"/>
      <c r="AJ78" s="971"/>
      <c r="AK78" s="971" t="s">
        <v>547</v>
      </c>
      <c r="AL78" s="971"/>
      <c r="AM78" s="971"/>
      <c r="AN78" s="971"/>
      <c r="AO78" s="971"/>
      <c r="AP78" s="971" t="s">
        <v>547</v>
      </c>
      <c r="AQ78" s="971"/>
      <c r="AR78" s="971"/>
      <c r="AS78" s="971"/>
      <c r="AT78" s="971"/>
      <c r="AU78" s="971" t="s">
        <v>547</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559</v>
      </c>
      <c r="C79" s="975"/>
      <c r="D79" s="975"/>
      <c r="E79" s="975"/>
      <c r="F79" s="975"/>
      <c r="G79" s="975"/>
      <c r="H79" s="975"/>
      <c r="I79" s="975"/>
      <c r="J79" s="975"/>
      <c r="K79" s="975"/>
      <c r="L79" s="975"/>
      <c r="M79" s="975"/>
      <c r="N79" s="975"/>
      <c r="O79" s="975"/>
      <c r="P79" s="976"/>
      <c r="Q79" s="977">
        <v>118</v>
      </c>
      <c r="R79" s="971"/>
      <c r="S79" s="971"/>
      <c r="T79" s="971"/>
      <c r="U79" s="971"/>
      <c r="V79" s="971">
        <v>79</v>
      </c>
      <c r="W79" s="971"/>
      <c r="X79" s="971"/>
      <c r="Y79" s="971"/>
      <c r="Z79" s="971"/>
      <c r="AA79" s="971">
        <v>39</v>
      </c>
      <c r="AB79" s="971"/>
      <c r="AC79" s="971"/>
      <c r="AD79" s="971"/>
      <c r="AE79" s="971"/>
      <c r="AF79" s="971">
        <v>39</v>
      </c>
      <c r="AG79" s="971"/>
      <c r="AH79" s="971"/>
      <c r="AI79" s="971"/>
      <c r="AJ79" s="971"/>
      <c r="AK79" s="971" t="s">
        <v>547</v>
      </c>
      <c r="AL79" s="971"/>
      <c r="AM79" s="971"/>
      <c r="AN79" s="971"/>
      <c r="AO79" s="971"/>
      <c r="AP79" s="971" t="s">
        <v>547</v>
      </c>
      <c r="AQ79" s="971"/>
      <c r="AR79" s="971"/>
      <c r="AS79" s="971"/>
      <c r="AT79" s="971"/>
      <c r="AU79" s="971" t="s">
        <v>547</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560</v>
      </c>
      <c r="C80" s="975"/>
      <c r="D80" s="975"/>
      <c r="E80" s="975"/>
      <c r="F80" s="975"/>
      <c r="G80" s="975"/>
      <c r="H80" s="975"/>
      <c r="I80" s="975"/>
      <c r="J80" s="975"/>
      <c r="K80" s="975"/>
      <c r="L80" s="975"/>
      <c r="M80" s="975"/>
      <c r="N80" s="975"/>
      <c r="O80" s="975"/>
      <c r="P80" s="976"/>
      <c r="Q80" s="977">
        <v>2276</v>
      </c>
      <c r="R80" s="971"/>
      <c r="S80" s="971"/>
      <c r="T80" s="971"/>
      <c r="U80" s="971"/>
      <c r="V80" s="971">
        <v>1814</v>
      </c>
      <c r="W80" s="971"/>
      <c r="X80" s="971"/>
      <c r="Y80" s="971"/>
      <c r="Z80" s="971"/>
      <c r="AA80" s="971">
        <v>462</v>
      </c>
      <c r="AB80" s="971"/>
      <c r="AC80" s="971"/>
      <c r="AD80" s="971"/>
      <c r="AE80" s="971"/>
      <c r="AF80" s="971">
        <v>228</v>
      </c>
      <c r="AG80" s="971"/>
      <c r="AH80" s="971"/>
      <c r="AI80" s="971"/>
      <c r="AJ80" s="971"/>
      <c r="AK80" s="971" t="s">
        <v>547</v>
      </c>
      <c r="AL80" s="971"/>
      <c r="AM80" s="971"/>
      <c r="AN80" s="971"/>
      <c r="AO80" s="971"/>
      <c r="AP80" s="971">
        <v>15113</v>
      </c>
      <c r="AQ80" s="971"/>
      <c r="AR80" s="971"/>
      <c r="AS80" s="971"/>
      <c r="AT80" s="971"/>
      <c r="AU80" s="971">
        <v>9400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561</v>
      </c>
      <c r="C81" s="975"/>
      <c r="D81" s="975"/>
      <c r="E81" s="975"/>
      <c r="F81" s="975"/>
      <c r="G81" s="975"/>
      <c r="H81" s="975"/>
      <c r="I81" s="975"/>
      <c r="J81" s="975"/>
      <c r="K81" s="975"/>
      <c r="L81" s="975"/>
      <c r="M81" s="975"/>
      <c r="N81" s="975"/>
      <c r="O81" s="975"/>
      <c r="P81" s="976"/>
      <c r="Q81" s="977">
        <v>5</v>
      </c>
      <c r="R81" s="971"/>
      <c r="S81" s="971"/>
      <c r="T81" s="971"/>
      <c r="U81" s="971"/>
      <c r="V81" s="971">
        <v>3</v>
      </c>
      <c r="W81" s="971"/>
      <c r="X81" s="971"/>
      <c r="Y81" s="971"/>
      <c r="Z81" s="971"/>
      <c r="AA81" s="971">
        <v>2</v>
      </c>
      <c r="AB81" s="971"/>
      <c r="AC81" s="971"/>
      <c r="AD81" s="971"/>
      <c r="AE81" s="971"/>
      <c r="AF81" s="971">
        <v>2</v>
      </c>
      <c r="AG81" s="971"/>
      <c r="AH81" s="971"/>
      <c r="AI81" s="971"/>
      <c r="AJ81" s="971"/>
      <c r="AK81" s="971" t="s">
        <v>547</v>
      </c>
      <c r="AL81" s="971"/>
      <c r="AM81" s="971"/>
      <c r="AN81" s="971"/>
      <c r="AO81" s="971"/>
      <c r="AP81" s="971" t="s">
        <v>547</v>
      </c>
      <c r="AQ81" s="971"/>
      <c r="AR81" s="971"/>
      <c r="AS81" s="971"/>
      <c r="AT81" s="971"/>
      <c r="AU81" s="971" t="s">
        <v>547</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v>15714</v>
      </c>
      <c r="AQ88" s="959"/>
      <c r="AR88" s="959"/>
      <c r="AS88" s="959"/>
      <c r="AT88" s="959"/>
      <c r="AU88" s="959">
        <v>9471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15">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1261324</v>
      </c>
      <c r="AB110" s="889"/>
      <c r="AC110" s="889"/>
      <c r="AD110" s="889"/>
      <c r="AE110" s="890"/>
      <c r="AF110" s="891">
        <v>1229296</v>
      </c>
      <c r="AG110" s="889"/>
      <c r="AH110" s="889"/>
      <c r="AI110" s="889"/>
      <c r="AJ110" s="890"/>
      <c r="AK110" s="891">
        <v>1236616</v>
      </c>
      <c r="AL110" s="889"/>
      <c r="AM110" s="889"/>
      <c r="AN110" s="889"/>
      <c r="AO110" s="890"/>
      <c r="AP110" s="892">
        <v>18.7</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9556135</v>
      </c>
      <c r="BR110" s="842"/>
      <c r="BS110" s="842"/>
      <c r="BT110" s="842"/>
      <c r="BU110" s="842"/>
      <c r="BV110" s="842">
        <v>8711673</v>
      </c>
      <c r="BW110" s="842"/>
      <c r="BX110" s="842"/>
      <c r="BY110" s="842"/>
      <c r="BZ110" s="842"/>
      <c r="CA110" s="842">
        <v>9167143</v>
      </c>
      <c r="CB110" s="842"/>
      <c r="CC110" s="842"/>
      <c r="CD110" s="842"/>
      <c r="CE110" s="842"/>
      <c r="CF110" s="866">
        <v>138.6</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15790</v>
      </c>
      <c r="BR111" s="817"/>
      <c r="BS111" s="817"/>
      <c r="BT111" s="817"/>
      <c r="BU111" s="817"/>
      <c r="BV111" s="817">
        <v>11263</v>
      </c>
      <c r="BW111" s="817"/>
      <c r="BX111" s="817"/>
      <c r="BY111" s="817"/>
      <c r="BZ111" s="817"/>
      <c r="CA111" s="817">
        <v>7130</v>
      </c>
      <c r="CB111" s="817"/>
      <c r="CC111" s="817"/>
      <c r="CD111" s="817"/>
      <c r="CE111" s="817"/>
      <c r="CF111" s="875">
        <v>0.1</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1424861</v>
      </c>
      <c r="BR112" s="817"/>
      <c r="BS112" s="817"/>
      <c r="BT112" s="817"/>
      <c r="BU112" s="817"/>
      <c r="BV112" s="817">
        <v>1216276</v>
      </c>
      <c r="BW112" s="817"/>
      <c r="BX112" s="817"/>
      <c r="BY112" s="817"/>
      <c r="BZ112" s="817"/>
      <c r="CA112" s="817">
        <v>1021247</v>
      </c>
      <c r="CB112" s="817"/>
      <c r="CC112" s="817"/>
      <c r="CD112" s="817"/>
      <c r="CE112" s="817"/>
      <c r="CF112" s="875">
        <v>15.4</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152235</v>
      </c>
      <c r="AB113" s="919"/>
      <c r="AC113" s="919"/>
      <c r="AD113" s="919"/>
      <c r="AE113" s="920"/>
      <c r="AF113" s="921">
        <v>141986</v>
      </c>
      <c r="AG113" s="919"/>
      <c r="AH113" s="919"/>
      <c r="AI113" s="919"/>
      <c r="AJ113" s="920"/>
      <c r="AK113" s="921">
        <v>134546</v>
      </c>
      <c r="AL113" s="919"/>
      <c r="AM113" s="919"/>
      <c r="AN113" s="919"/>
      <c r="AO113" s="920"/>
      <c r="AP113" s="922">
        <v>2</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10958634</v>
      </c>
      <c r="BR113" s="817"/>
      <c r="BS113" s="817"/>
      <c r="BT113" s="817"/>
      <c r="BU113" s="817"/>
      <c r="BV113" s="817">
        <v>10288316</v>
      </c>
      <c r="BW113" s="817"/>
      <c r="BX113" s="817"/>
      <c r="BY113" s="817"/>
      <c r="BZ113" s="817"/>
      <c r="CA113" s="817">
        <v>9471768</v>
      </c>
      <c r="CB113" s="817"/>
      <c r="CC113" s="817"/>
      <c r="CD113" s="817"/>
      <c r="CE113" s="817"/>
      <c r="CF113" s="875">
        <v>143.19999999999999</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681347</v>
      </c>
      <c r="AB114" s="780"/>
      <c r="AC114" s="780"/>
      <c r="AD114" s="780"/>
      <c r="AE114" s="781"/>
      <c r="AF114" s="782">
        <v>618802</v>
      </c>
      <c r="AG114" s="780"/>
      <c r="AH114" s="780"/>
      <c r="AI114" s="780"/>
      <c r="AJ114" s="781"/>
      <c r="AK114" s="782">
        <v>625965</v>
      </c>
      <c r="AL114" s="780"/>
      <c r="AM114" s="780"/>
      <c r="AN114" s="780"/>
      <c r="AO114" s="781"/>
      <c r="AP114" s="824">
        <v>9.5</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1409515</v>
      </c>
      <c r="BR114" s="817"/>
      <c r="BS114" s="817"/>
      <c r="BT114" s="817"/>
      <c r="BU114" s="817"/>
      <c r="BV114" s="817">
        <v>1349371</v>
      </c>
      <c r="BW114" s="817"/>
      <c r="BX114" s="817"/>
      <c r="BY114" s="817"/>
      <c r="BZ114" s="817"/>
      <c r="CA114" s="817">
        <v>1347056</v>
      </c>
      <c r="CB114" s="817"/>
      <c r="CC114" s="817"/>
      <c r="CD114" s="817"/>
      <c r="CE114" s="817"/>
      <c r="CF114" s="875">
        <v>20.399999999999999</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11005</v>
      </c>
      <c r="AB115" s="919"/>
      <c r="AC115" s="919"/>
      <c r="AD115" s="919"/>
      <c r="AE115" s="920"/>
      <c r="AF115" s="921">
        <v>4587</v>
      </c>
      <c r="AG115" s="919"/>
      <c r="AH115" s="919"/>
      <c r="AI115" s="919"/>
      <c r="AJ115" s="920"/>
      <c r="AK115" s="921">
        <v>4134</v>
      </c>
      <c r="AL115" s="919"/>
      <c r="AM115" s="919"/>
      <c r="AN115" s="919"/>
      <c r="AO115" s="920"/>
      <c r="AP115" s="922">
        <v>0.1</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49</v>
      </c>
      <c r="AL116" s="780"/>
      <c r="AM116" s="780"/>
      <c r="AN116" s="780"/>
      <c r="AO116" s="781"/>
      <c r="AP116" s="824">
        <v>0</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15451</v>
      </c>
      <c r="DH116" s="780"/>
      <c r="DI116" s="780"/>
      <c r="DJ116" s="780"/>
      <c r="DK116" s="781"/>
      <c r="DL116" s="782">
        <v>11263</v>
      </c>
      <c r="DM116" s="780"/>
      <c r="DN116" s="780"/>
      <c r="DO116" s="780"/>
      <c r="DP116" s="781"/>
      <c r="DQ116" s="782">
        <v>7130</v>
      </c>
      <c r="DR116" s="780"/>
      <c r="DS116" s="780"/>
      <c r="DT116" s="780"/>
      <c r="DU116" s="781"/>
      <c r="DV116" s="824">
        <v>0.1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2105911</v>
      </c>
      <c r="AB117" s="903"/>
      <c r="AC117" s="903"/>
      <c r="AD117" s="903"/>
      <c r="AE117" s="904"/>
      <c r="AF117" s="905">
        <v>1994671</v>
      </c>
      <c r="AG117" s="903"/>
      <c r="AH117" s="903"/>
      <c r="AI117" s="903"/>
      <c r="AJ117" s="904"/>
      <c r="AK117" s="905">
        <v>2001310</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23364935</v>
      </c>
      <c r="BR119" s="845"/>
      <c r="BS119" s="845"/>
      <c r="BT119" s="845"/>
      <c r="BU119" s="845"/>
      <c r="BV119" s="845">
        <v>21576899</v>
      </c>
      <c r="BW119" s="845"/>
      <c r="BX119" s="845"/>
      <c r="BY119" s="845"/>
      <c r="BZ119" s="845"/>
      <c r="CA119" s="845">
        <v>21014344</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339</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4817251</v>
      </c>
      <c r="BR120" s="842"/>
      <c r="BS120" s="842"/>
      <c r="BT120" s="842"/>
      <c r="BU120" s="842"/>
      <c r="BV120" s="842">
        <v>5083765</v>
      </c>
      <c r="BW120" s="842"/>
      <c r="BX120" s="842"/>
      <c r="BY120" s="842"/>
      <c r="BZ120" s="842"/>
      <c r="CA120" s="842">
        <v>5352758</v>
      </c>
      <c r="CB120" s="842"/>
      <c r="CC120" s="842"/>
      <c r="CD120" s="842"/>
      <c r="CE120" s="842"/>
      <c r="CF120" s="866">
        <v>80.900000000000006</v>
      </c>
      <c r="CG120" s="867"/>
      <c r="CH120" s="867"/>
      <c r="CI120" s="867"/>
      <c r="CJ120" s="867"/>
      <c r="CK120" s="868" t="s">
        <v>447</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1304468</v>
      </c>
      <c r="DH120" s="842"/>
      <c r="DI120" s="842"/>
      <c r="DJ120" s="842"/>
      <c r="DK120" s="842"/>
      <c r="DL120" s="842">
        <v>1094492</v>
      </c>
      <c r="DM120" s="842"/>
      <c r="DN120" s="842"/>
      <c r="DO120" s="842"/>
      <c r="DP120" s="842"/>
      <c r="DQ120" s="842">
        <v>899395</v>
      </c>
      <c r="DR120" s="842"/>
      <c r="DS120" s="842"/>
      <c r="DT120" s="842"/>
      <c r="DU120" s="842"/>
      <c r="DV120" s="843">
        <v>13.6</v>
      </c>
      <c r="DW120" s="843"/>
      <c r="DX120" s="843"/>
      <c r="DY120" s="843"/>
      <c r="DZ120" s="844"/>
    </row>
    <row r="121" spans="1:130" s="230" customFormat="1" ht="26.25" customHeight="1" x14ac:dyDescent="0.15">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410749</v>
      </c>
      <c r="BR121" s="817"/>
      <c r="BS121" s="817"/>
      <c r="BT121" s="817"/>
      <c r="BU121" s="817"/>
      <c r="BV121" s="817">
        <v>356864</v>
      </c>
      <c r="BW121" s="817"/>
      <c r="BX121" s="817"/>
      <c r="BY121" s="817"/>
      <c r="BZ121" s="817"/>
      <c r="CA121" s="817">
        <v>302918</v>
      </c>
      <c r="CB121" s="817"/>
      <c r="CC121" s="817"/>
      <c r="CD121" s="817"/>
      <c r="CE121" s="817"/>
      <c r="CF121" s="875">
        <v>4.5999999999999996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115553</v>
      </c>
      <c r="DH121" s="817"/>
      <c r="DI121" s="817"/>
      <c r="DJ121" s="817"/>
      <c r="DK121" s="817"/>
      <c r="DL121" s="817">
        <v>113711</v>
      </c>
      <c r="DM121" s="817"/>
      <c r="DN121" s="817"/>
      <c r="DO121" s="817"/>
      <c r="DP121" s="817"/>
      <c r="DQ121" s="817">
        <v>114748</v>
      </c>
      <c r="DR121" s="817"/>
      <c r="DS121" s="817"/>
      <c r="DT121" s="817"/>
      <c r="DU121" s="817"/>
      <c r="DV121" s="794">
        <v>1.7</v>
      </c>
      <c r="DW121" s="794"/>
      <c r="DX121" s="794"/>
      <c r="DY121" s="794"/>
      <c r="DZ121" s="795"/>
    </row>
    <row r="122" spans="1:130" s="230" customFormat="1" ht="26.25" customHeight="1" x14ac:dyDescent="0.15">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13239187</v>
      </c>
      <c r="BR122" s="845"/>
      <c r="BS122" s="845"/>
      <c r="BT122" s="845"/>
      <c r="BU122" s="845"/>
      <c r="BV122" s="845">
        <v>13219748</v>
      </c>
      <c r="BW122" s="845"/>
      <c r="BX122" s="845"/>
      <c r="BY122" s="845"/>
      <c r="BZ122" s="845"/>
      <c r="CA122" s="845">
        <v>13675225</v>
      </c>
      <c r="CB122" s="845"/>
      <c r="CC122" s="845"/>
      <c r="CD122" s="845"/>
      <c r="CE122" s="845"/>
      <c r="CF122" s="846">
        <v>206.8</v>
      </c>
      <c r="CG122" s="847"/>
      <c r="CH122" s="847"/>
      <c r="CI122" s="847"/>
      <c r="CJ122" s="847"/>
      <c r="CK122" s="869"/>
      <c r="CL122" s="855"/>
      <c r="CM122" s="855"/>
      <c r="CN122" s="855"/>
      <c r="CO122" s="856"/>
      <c r="CP122" s="835" t="s">
        <v>395</v>
      </c>
      <c r="CQ122" s="836"/>
      <c r="CR122" s="836"/>
      <c r="CS122" s="836"/>
      <c r="CT122" s="836"/>
      <c r="CU122" s="836"/>
      <c r="CV122" s="836"/>
      <c r="CW122" s="836"/>
      <c r="CX122" s="836"/>
      <c r="CY122" s="836"/>
      <c r="CZ122" s="836"/>
      <c r="DA122" s="836"/>
      <c r="DB122" s="836"/>
      <c r="DC122" s="836"/>
      <c r="DD122" s="836"/>
      <c r="DE122" s="836"/>
      <c r="DF122" s="837"/>
      <c r="DG122" s="816">
        <v>4840</v>
      </c>
      <c r="DH122" s="817"/>
      <c r="DI122" s="817"/>
      <c r="DJ122" s="817"/>
      <c r="DK122" s="817"/>
      <c r="DL122" s="817">
        <v>8073</v>
      </c>
      <c r="DM122" s="817"/>
      <c r="DN122" s="817"/>
      <c r="DO122" s="817"/>
      <c r="DP122" s="817"/>
      <c r="DQ122" s="817">
        <v>7104</v>
      </c>
      <c r="DR122" s="817"/>
      <c r="DS122" s="817"/>
      <c r="DT122" s="817"/>
      <c r="DU122" s="817"/>
      <c r="DV122" s="794">
        <v>0.1</v>
      </c>
      <c r="DW122" s="794"/>
      <c r="DX122" s="794"/>
      <c r="DY122" s="794"/>
      <c r="DZ122" s="795"/>
    </row>
    <row r="123" spans="1:130" s="230" customFormat="1" ht="26.25" customHeight="1" x14ac:dyDescent="0.15">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8433</v>
      </c>
      <c r="AB123" s="780"/>
      <c r="AC123" s="780"/>
      <c r="AD123" s="780"/>
      <c r="AE123" s="781"/>
      <c r="AF123" s="782">
        <v>4188</v>
      </c>
      <c r="AG123" s="780"/>
      <c r="AH123" s="780"/>
      <c r="AI123" s="780"/>
      <c r="AJ123" s="781"/>
      <c r="AK123" s="782">
        <v>4080</v>
      </c>
      <c r="AL123" s="780"/>
      <c r="AM123" s="780"/>
      <c r="AN123" s="780"/>
      <c r="AO123" s="781"/>
      <c r="AP123" s="824">
        <v>0.1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18467187</v>
      </c>
      <c r="BR123" s="833"/>
      <c r="BS123" s="833"/>
      <c r="BT123" s="833"/>
      <c r="BU123" s="833"/>
      <c r="BV123" s="833">
        <v>18660377</v>
      </c>
      <c r="BW123" s="833"/>
      <c r="BX123" s="833"/>
      <c r="BY123" s="833"/>
      <c r="BZ123" s="833"/>
      <c r="CA123" s="833">
        <v>19330901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73.099999999999994</v>
      </c>
      <c r="BR124" s="831"/>
      <c r="BS124" s="831"/>
      <c r="BT124" s="831"/>
      <c r="BU124" s="831"/>
      <c r="BV124" s="831">
        <v>44.8</v>
      </c>
      <c r="BW124" s="831"/>
      <c r="BX124" s="831"/>
      <c r="BY124" s="831"/>
      <c r="BZ124" s="831"/>
      <c r="CA124" s="831">
        <v>25.4</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2572</v>
      </c>
      <c r="AB127" s="780"/>
      <c r="AC127" s="780"/>
      <c r="AD127" s="780"/>
      <c r="AE127" s="781"/>
      <c r="AF127" s="782">
        <v>399</v>
      </c>
      <c r="AG127" s="780"/>
      <c r="AH127" s="780"/>
      <c r="AI127" s="780"/>
      <c r="AJ127" s="781"/>
      <c r="AK127" s="782">
        <v>54</v>
      </c>
      <c r="AL127" s="780"/>
      <c r="AM127" s="780"/>
      <c r="AN127" s="780"/>
      <c r="AO127" s="781"/>
      <c r="AP127" s="824">
        <v>0</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56596</v>
      </c>
      <c r="AB128" s="801"/>
      <c r="AC128" s="801"/>
      <c r="AD128" s="801"/>
      <c r="AE128" s="802"/>
      <c r="AF128" s="803">
        <v>55863</v>
      </c>
      <c r="AG128" s="801"/>
      <c r="AH128" s="801"/>
      <c r="AI128" s="801"/>
      <c r="AJ128" s="802"/>
      <c r="AK128" s="803">
        <v>81035</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13.81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7972630</v>
      </c>
      <c r="AB129" s="780"/>
      <c r="AC129" s="780"/>
      <c r="AD129" s="780"/>
      <c r="AE129" s="781"/>
      <c r="AF129" s="782">
        <v>7683984</v>
      </c>
      <c r="AG129" s="780"/>
      <c r="AH129" s="780"/>
      <c r="AI129" s="780"/>
      <c r="AJ129" s="781"/>
      <c r="AK129" s="782">
        <v>7765041</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18.809999999999999</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1281685</v>
      </c>
      <c r="AB130" s="780"/>
      <c r="AC130" s="780"/>
      <c r="AD130" s="780"/>
      <c r="AE130" s="781"/>
      <c r="AF130" s="782">
        <v>1188043</v>
      </c>
      <c r="AG130" s="780"/>
      <c r="AH130" s="780"/>
      <c r="AI130" s="780"/>
      <c r="AJ130" s="781"/>
      <c r="AK130" s="782">
        <v>1151944</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11.5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6690945</v>
      </c>
      <c r="AB131" s="764"/>
      <c r="AC131" s="764"/>
      <c r="AD131" s="764"/>
      <c r="AE131" s="765"/>
      <c r="AF131" s="766">
        <v>6495941</v>
      </c>
      <c r="AG131" s="764"/>
      <c r="AH131" s="764"/>
      <c r="AI131" s="764"/>
      <c r="AJ131" s="765"/>
      <c r="AK131" s="766">
        <v>6613097</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25.4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11.47266941</v>
      </c>
      <c r="AB132" s="745"/>
      <c r="AC132" s="745"/>
      <c r="AD132" s="745"/>
      <c r="AE132" s="746"/>
      <c r="AF132" s="747">
        <v>11.55744795</v>
      </c>
      <c r="AG132" s="745"/>
      <c r="AH132" s="745"/>
      <c r="AI132" s="745"/>
      <c r="AJ132" s="746"/>
      <c r="AK132" s="747">
        <v>11.618323459999999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11.2</v>
      </c>
      <c r="AB133" s="724"/>
      <c r="AC133" s="724"/>
      <c r="AD133" s="724"/>
      <c r="AE133" s="725"/>
      <c r="AF133" s="723">
        <v>11.3</v>
      </c>
      <c r="AG133" s="724"/>
      <c r="AH133" s="724"/>
      <c r="AI133" s="724"/>
      <c r="AJ133" s="725"/>
      <c r="AK133" s="723">
        <v>11.5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y2xe80+ZMuIEAYW/Cq5xQtM6We/QtRRq1cpYgIaHGu1Vi53XzyXr16snYx/+29j1We39hr6Kq1AgHOS/QQuhIQ==" saltValue="EntnZTyN6crPAvbP+JiZ6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2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Fcutv6Iq/w8snrO5G8QonwxPxZ7+Zeq9cHtZbkVo9WK9Zl/HULWnx+nLauhfvdZ0blXThlun5Bimy1msYMzig==" saltValue="Rub16+JLCBSpeeXHJeHTiw==" spinCount="100000" sheet="1" objects="1" scenarios="1"/>
  <dataConsolidate/>
  <phoneticPr fontId="2"/>
  <pageMargins left="0.59055118110236227" right="0" top="0.59055118110236227" bottom="0.59055118110236227" header="0.39370078740157483" footer="0.39370078740157483"/>
  <pageSetup paperSize="8" scale="62" orientation="landscape" horizontalDpi="12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GmBpVdLMyKDmEKbsYfsYMwdmRBCDhfdrfrQOwj2IqLkWPACma/K2rHXB+oEgkdVt1/ufty1DJIfVFXS4xoO0w==" saltValue="UDEu6I3aY7YWIC3t+MbabA==" spinCount="100000" sheet="1" objects="1" scenarios="1"/>
  <dataConsolidate/>
  <phoneticPr fontId="2"/>
  <pageMargins left="0.59055118110236227" right="0" top="0.59055118110236227" bottom="0.59055118110236227" header="0.39370078740157483" footer="0.39370078740157483"/>
  <pageSetup paperSize="8" scale="67" orientation="landscape" horizontalDpi="12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0" zoomScaleSheetLayoutView="5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2115159</v>
      </c>
      <c r="AP9" s="281">
        <v>86098</v>
      </c>
      <c r="AQ9" s="282">
        <v>78624</v>
      </c>
      <c r="AR9" s="283">
        <v>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32196</v>
      </c>
      <c r="AP10" s="284">
        <v>1311</v>
      </c>
      <c r="AQ10" s="285">
        <v>8393</v>
      </c>
      <c r="AR10" s="286">
        <v>-84.4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t="s">
        <v>488</v>
      </c>
      <c r="AP11" s="284" t="s">
        <v>488</v>
      </c>
      <c r="AQ11" s="285">
        <v>566</v>
      </c>
      <c r="AR11" s="286" t="s">
        <v>488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488</v>
      </c>
      <c r="AP12" s="284" t="s">
        <v>488</v>
      </c>
      <c r="AQ12" s="285">
        <v>4</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73215</v>
      </c>
      <c r="AP13" s="284">
        <v>2980</v>
      </c>
      <c r="AQ13" s="285">
        <v>2520</v>
      </c>
      <c r="AR13" s="286">
        <v>18.3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t="s">
        <v>488</v>
      </c>
      <c r="AP14" s="284" t="s">
        <v>488</v>
      </c>
      <c r="AQ14" s="285">
        <v>1291</v>
      </c>
      <c r="AR14" s="286" t="s">
        <v>488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-154448</v>
      </c>
      <c r="AP15" s="284">
        <v>-6287</v>
      </c>
      <c r="AQ15" s="285">
        <v>-4844</v>
      </c>
      <c r="AR15" s="286">
        <v>29.8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2066122</v>
      </c>
      <c r="AP16" s="284">
        <v>84102</v>
      </c>
      <c r="AQ16" s="285">
        <v>86555</v>
      </c>
      <c r="AR16" s="286">
        <v>-2.8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9</v>
      </c>
      <c r="AP21" s="298">
        <v>7.95</v>
      </c>
      <c r="AQ21" s="299">
        <v>1.05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97.6</v>
      </c>
      <c r="AP22" s="303">
        <v>97.2</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1236616</v>
      </c>
      <c r="AP32" s="312">
        <v>50336</v>
      </c>
      <c r="AQ32" s="313">
        <v>34484</v>
      </c>
      <c r="AR32" s="314">
        <v>46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488</v>
      </c>
      <c r="AP34" s="312" t="s">
        <v>488</v>
      </c>
      <c r="AQ34" s="313" t="s">
        <v>488</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134546</v>
      </c>
      <c r="AP35" s="312">
        <v>5477</v>
      </c>
      <c r="AQ35" s="313">
        <v>11558</v>
      </c>
      <c r="AR35" s="314">
        <v>-52.6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625965</v>
      </c>
      <c r="AP36" s="312">
        <v>25480</v>
      </c>
      <c r="AQ36" s="313">
        <v>3181</v>
      </c>
      <c r="AR36" s="314">
        <v>701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4134</v>
      </c>
      <c r="AP37" s="312">
        <v>168</v>
      </c>
      <c r="AQ37" s="313">
        <v>154</v>
      </c>
      <c r="AR37" s="314">
        <v>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v>49</v>
      </c>
      <c r="AP38" s="315">
        <v>2</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-81035</v>
      </c>
      <c r="AP39" s="312">
        <v>-3299</v>
      </c>
      <c r="AQ39" s="313">
        <v>-2572</v>
      </c>
      <c r="AR39" s="314">
        <v>28.3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-1151944</v>
      </c>
      <c r="AP40" s="312">
        <v>-46890</v>
      </c>
      <c r="AQ40" s="313">
        <v>-30360</v>
      </c>
      <c r="AR40" s="314">
        <v>54.4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768331</v>
      </c>
      <c r="AP41" s="312">
        <v>31275</v>
      </c>
      <c r="AQ41" s="313">
        <v>16445</v>
      </c>
      <c r="AR41" s="314">
        <v>90.2</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1945644</v>
      </c>
      <c r="AN51" s="334">
        <v>75518</v>
      </c>
      <c r="AO51" s="335">
        <v>66.3</v>
      </c>
      <c r="AP51" s="336">
        <v>51264</v>
      </c>
      <c r="AQ51" s="337">
        <v>8.1999999999999993</v>
      </c>
      <c r="AR51" s="338">
        <v>58.1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700483</v>
      </c>
      <c r="AN52" s="342">
        <v>27188</v>
      </c>
      <c r="AO52" s="343">
        <v>110.9</v>
      </c>
      <c r="AP52" s="344">
        <v>26040</v>
      </c>
      <c r="AQ52" s="345">
        <v>4.5</v>
      </c>
      <c r="AR52" s="346">
        <v>106.4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1764384</v>
      </c>
      <c r="AN53" s="334">
        <v>69200</v>
      </c>
      <c r="AO53" s="335">
        <v>-8.4</v>
      </c>
      <c r="AP53" s="336">
        <v>52068</v>
      </c>
      <c r="AQ53" s="337">
        <v>1.6</v>
      </c>
      <c r="AR53" s="338">
        <v>-10</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747099</v>
      </c>
      <c r="AN54" s="342">
        <v>29301</v>
      </c>
      <c r="AO54" s="343">
        <v>7.8</v>
      </c>
      <c r="AP54" s="344">
        <v>26936</v>
      </c>
      <c r="AQ54" s="345">
        <v>3.4</v>
      </c>
      <c r="AR54" s="346">
        <v>4.4000000000000004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1588689</v>
      </c>
      <c r="AN55" s="334">
        <v>63108</v>
      </c>
      <c r="AO55" s="335">
        <v>-8.8000000000000007</v>
      </c>
      <c r="AP55" s="336">
        <v>56181</v>
      </c>
      <c r="AQ55" s="337">
        <v>7.9</v>
      </c>
      <c r="AR55" s="338">
        <v>-16.7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620312</v>
      </c>
      <c r="AN56" s="342">
        <v>24641</v>
      </c>
      <c r="AO56" s="343">
        <v>-15.9</v>
      </c>
      <c r="AP56" s="344">
        <v>32039</v>
      </c>
      <c r="AQ56" s="345">
        <v>18.899999999999999</v>
      </c>
      <c r="AR56" s="346">
        <v>-34.799999999999997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1267784</v>
      </c>
      <c r="AN57" s="334">
        <v>50874</v>
      </c>
      <c r="AO57" s="335">
        <v>-19.399999999999999</v>
      </c>
      <c r="AP57" s="336">
        <v>47730</v>
      </c>
      <c r="AQ57" s="337">
        <v>-15</v>
      </c>
      <c r="AR57" s="338">
        <v>-4.4000000000000004</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572898</v>
      </c>
      <c r="AN58" s="342">
        <v>22989</v>
      </c>
      <c r="AO58" s="343">
        <v>-6.7</v>
      </c>
      <c r="AP58" s="344">
        <v>26378</v>
      </c>
      <c r="AQ58" s="345">
        <v>-17.7</v>
      </c>
      <c r="AR58" s="346">
        <v>11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2565988</v>
      </c>
      <c r="AN59" s="334">
        <v>104449</v>
      </c>
      <c r="AO59" s="335">
        <v>105.3</v>
      </c>
      <c r="AP59" s="336">
        <v>61921</v>
      </c>
      <c r="AQ59" s="337">
        <v>29.7</v>
      </c>
      <c r="AR59" s="338">
        <v>75.599999999999994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1153420</v>
      </c>
      <c r="AN60" s="342">
        <v>46950</v>
      </c>
      <c r="AO60" s="343">
        <v>104.2</v>
      </c>
      <c r="AP60" s="344">
        <v>34719</v>
      </c>
      <c r="AQ60" s="345">
        <v>31.6</v>
      </c>
      <c r="AR60" s="346">
        <v>72.599999999999994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1826498</v>
      </c>
      <c r="AN61" s="349">
        <v>72630</v>
      </c>
      <c r="AO61" s="350">
        <v>27</v>
      </c>
      <c r="AP61" s="351">
        <v>53833</v>
      </c>
      <c r="AQ61" s="352">
        <v>6.5</v>
      </c>
      <c r="AR61" s="338">
        <v>20.5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758842</v>
      </c>
      <c r="AN62" s="342">
        <v>30214</v>
      </c>
      <c r="AO62" s="343">
        <v>40.1</v>
      </c>
      <c r="AP62" s="344">
        <v>29222</v>
      </c>
      <c r="AQ62" s="345">
        <v>8.1</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b+zoIJ44XDjaTe8AV9eBWsxS91Hs5Hg/W216SFBQaupqG5O20bcUqADFlb1GvSF7wG2/uVRll2i1eWWw1C1pA==" saltValue="MUsFBJZz/AHwrZEGPEBVg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ageMargins left="0.59055118110236227" right="0" top="0.59055118110236227" bottom="0.59055118110236227" header="0.39370078740157483" footer="0.39370078740157483"/>
  <pageSetup paperSize="8" scale="85" orientation="landscape" horizont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D9I4SeapQftqaynx37ucEdEWqn7MncJcHq4feZLxKzSBvGbhpD7qFbpZEmtYLO7pcylUS1BgXIVYwY6QnwiX0Q==" saltValue="qTv0fp6hhcSt58Now+07mA==" spinCount="100000" sheet="1" objects="1" scenarios="1"/>
  <dataConsolidate/>
  <phoneticPr fontId="2"/>
  <pageMargins left="0.59055118110236227" right="0" top="0.59055118110236227" bottom="0.59055118110236227" header="0.39370078740157483" footer="0.39370078740157483"/>
  <pageSetup paperSize="8" scale="53" orientation="landscape" horizontalDpi="12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0" zoomScaleNormal="5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73gpSfrAqEQbwOxGZ2wYv8KMuLmDJ9B8V2Uq82aU5USbC4kAJMmPZT9UBWW3yg1qAGIJhSfMzGtSph02Qk76Mg==" saltValue="m6dOKE0iWYZBmJpEY4OFzg==" spinCount="100000" sheet="1" objects="1" scenarios="1"/>
  <dataConsolidate/>
  <phoneticPr fontId="2"/>
  <pageMargins left="0.59055118110236227" right="0" top="0.59055118110236227" bottom="0.59055118110236227" header="0.39370078740157483" footer="0.39370078740157483"/>
  <pageSetup paperSize="8" scale="53" orientation="landscape" horizontalDpi="12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9" t="s">
        <v>3</v>
      </c>
      <c r="D47" s="1139"/>
      <c r="E47" s="1140"/>
      <c r="F47" s="11">
        <v>13.88</v>
      </c>
      <c r="G47" s="12">
        <v>13.27</v>
      </c>
      <c r="H47" s="12">
        <v>15.24</v>
      </c>
      <c r="I47" s="12">
        <v>15.82</v>
      </c>
      <c r="J47" s="13">
        <v>15.65</v>
      </c>
    </row>
    <row r="48" spans="2:10" ht="57.75" customHeight="1" x14ac:dyDescent="0.15">
      <c r="B48" s="14"/>
      <c r="C48" s="1141" t="s">
        <v>4</v>
      </c>
      <c r="D48" s="1141"/>
      <c r="E48" s="1142"/>
      <c r="F48" s="15">
        <v>3.85</v>
      </c>
      <c r="G48" s="16">
        <v>8.27</v>
      </c>
      <c r="H48" s="16">
        <v>7.17</v>
      </c>
      <c r="I48" s="16">
        <v>6.28</v>
      </c>
      <c r="J48" s="17">
        <v>5.01</v>
      </c>
    </row>
    <row r="49" spans="2:10" ht="57.75" customHeight="1" thickBot="1" x14ac:dyDescent="0.2">
      <c r="B49" s="18"/>
      <c r="C49" s="1143" t="s">
        <v>5</v>
      </c>
      <c r="D49" s="1143"/>
      <c r="E49" s="1144"/>
      <c r="F49" s="19">
        <v>3.86</v>
      </c>
      <c r="G49" s="20">
        <v>8.14</v>
      </c>
      <c r="H49" s="20">
        <v>5.97</v>
      </c>
      <c r="I49" s="20">
        <v>4.2699999999999996</v>
      </c>
      <c r="J49" s="21">
        <v>2.58</v>
      </c>
    </row>
    <row r="50" spans="2:10" x14ac:dyDescent="0.15"/>
  </sheetData>
  <sheetProtection algorithmName="SHA-512" hashValue="eYQvVNVhGhVFGHyD/kcawTzZbTP4Omyjndkg+ZUXYL/eXYuOwrvc/Re5du8MQGIzGh0bRrljrXsNeTatgLBjLQ==" saltValue="KqK5aLKj02oFGflqUCik9w==" spinCount="100000" sheet="1" objects="1" scenarios="1"/>
  <mergeCells count="3">
    <mergeCell ref="C47:E47"/>
    <mergeCell ref="C48:E48"/>
    <mergeCell ref="C49:E49"/>
  </mergeCells>
  <phoneticPr fontId="2"/>
  <pageMargins left="0.59055118110236227" right="0" top="0.59055118110236227" bottom="0.59055118110236227" header="0.39370078740157483" footer="0.39370078740157483"/>
  <pageSetup paperSize="8" scale="87" orientation="landscape" horizontalDpi="12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1" t="s">
        <v>532</v>
      </c>
      <c r="D34" s="1151"/>
      <c r="E34" s="1152"/>
      <c r="F34" s="32">
        <v>3.73</v>
      </c>
      <c r="G34" s="33">
        <v>3.87</v>
      </c>
      <c r="H34" s="33">
        <v>4.3499999999999996</v>
      </c>
      <c r="I34" s="33">
        <v>5.64</v>
      </c>
      <c r="J34" s="34">
        <v>6.36</v>
      </c>
      <c r="K34" s="22"/>
      <c r="L34" s="22"/>
      <c r="M34" s="22"/>
      <c r="N34" s="22"/>
      <c r="O34" s="22"/>
      <c r="P34" s="22"/>
    </row>
    <row r="35" spans="1:16" ht="39" customHeight="1" x14ac:dyDescent="0.15">
      <c r="A35" s="22"/>
      <c r="B35" s="35"/>
      <c r="C35" s="1145" t="s">
        <v>533</v>
      </c>
      <c r="D35" s="1146"/>
      <c r="E35" s="1147"/>
      <c r="F35" s="36">
        <v>1.47</v>
      </c>
      <c r="G35" s="37">
        <v>1.1000000000000001</v>
      </c>
      <c r="H35" s="37">
        <v>0.8</v>
      </c>
      <c r="I35" s="37">
        <v>11.61</v>
      </c>
      <c r="J35" s="38">
        <v>6.33</v>
      </c>
      <c r="K35" s="22"/>
      <c r="L35" s="22"/>
      <c r="M35" s="22"/>
      <c r="N35" s="22"/>
      <c r="O35" s="22"/>
      <c r="P35" s="22"/>
    </row>
    <row r="36" spans="1:16" ht="39" customHeight="1" x14ac:dyDescent="0.15">
      <c r="A36" s="22"/>
      <c r="B36" s="35"/>
      <c r="C36" s="1145" t="s">
        <v>534</v>
      </c>
      <c r="D36" s="1146"/>
      <c r="E36" s="1147"/>
      <c r="F36" s="36">
        <v>3.84</v>
      </c>
      <c r="G36" s="37">
        <v>8.26</v>
      </c>
      <c r="H36" s="37">
        <v>7.16</v>
      </c>
      <c r="I36" s="37">
        <v>6.26</v>
      </c>
      <c r="J36" s="38">
        <v>5</v>
      </c>
      <c r="K36" s="22"/>
      <c r="L36" s="22"/>
      <c r="M36" s="22"/>
      <c r="N36" s="22"/>
      <c r="O36" s="22"/>
      <c r="P36" s="22"/>
    </row>
    <row r="37" spans="1:16" ht="39" customHeight="1" x14ac:dyDescent="0.15">
      <c r="A37" s="22"/>
      <c r="B37" s="35"/>
      <c r="C37" s="1145" t="s">
        <v>535</v>
      </c>
      <c r="D37" s="1146"/>
      <c r="E37" s="1147"/>
      <c r="F37" s="36">
        <v>1.1299999999999999</v>
      </c>
      <c r="G37" s="37">
        <v>1.28</v>
      </c>
      <c r="H37" s="37">
        <v>1.34</v>
      </c>
      <c r="I37" s="37">
        <v>1.48</v>
      </c>
      <c r="J37" s="38">
        <v>0.33</v>
      </c>
      <c r="K37" s="22"/>
      <c r="L37" s="22"/>
      <c r="M37" s="22"/>
      <c r="N37" s="22"/>
      <c r="O37" s="22"/>
      <c r="P37" s="22"/>
    </row>
    <row r="38" spans="1:16" ht="39" customHeight="1" x14ac:dyDescent="0.15">
      <c r="A38" s="22"/>
      <c r="B38" s="35"/>
      <c r="C38" s="1145" t="s">
        <v>536</v>
      </c>
      <c r="D38" s="1146"/>
      <c r="E38" s="1147"/>
      <c r="F38" s="36">
        <v>0.06</v>
      </c>
      <c r="G38" s="37">
        <v>7.0000000000000007E-2</v>
      </c>
      <c r="H38" s="37">
        <v>0.06</v>
      </c>
      <c r="I38" s="37">
        <v>0.06</v>
      </c>
      <c r="J38" s="38">
        <v>0.3</v>
      </c>
      <c r="K38" s="22"/>
      <c r="L38" s="22"/>
      <c r="M38" s="22"/>
      <c r="N38" s="22"/>
      <c r="O38" s="22"/>
      <c r="P38" s="22"/>
    </row>
    <row r="39" spans="1:16" ht="39" customHeight="1" x14ac:dyDescent="0.15">
      <c r="A39" s="22"/>
      <c r="B39" s="35"/>
      <c r="C39" s="1145" t="s">
        <v>537</v>
      </c>
      <c r="D39" s="1146"/>
      <c r="E39" s="1147"/>
      <c r="F39" s="36">
        <v>0.01</v>
      </c>
      <c r="G39" s="37">
        <v>0.01</v>
      </c>
      <c r="H39" s="37">
        <v>0.02</v>
      </c>
      <c r="I39" s="37">
        <v>0.04</v>
      </c>
      <c r="J39" s="38">
        <v>0.09</v>
      </c>
      <c r="K39" s="22"/>
      <c r="L39" s="22"/>
      <c r="M39" s="22"/>
      <c r="N39" s="22"/>
      <c r="O39" s="22"/>
      <c r="P39" s="22"/>
    </row>
    <row r="40" spans="1:16" ht="39" customHeight="1" x14ac:dyDescent="0.15">
      <c r="A40" s="22"/>
      <c r="B40" s="35"/>
      <c r="C40" s="1145" t="s">
        <v>538</v>
      </c>
      <c r="D40" s="1146"/>
      <c r="E40" s="1147"/>
      <c r="F40" s="36">
        <v>0</v>
      </c>
      <c r="G40" s="37">
        <v>0.03</v>
      </c>
      <c r="H40" s="37">
        <v>0.02</v>
      </c>
      <c r="I40" s="37">
        <v>0</v>
      </c>
      <c r="J40" s="38">
        <v>0</v>
      </c>
      <c r="K40" s="22"/>
      <c r="L40" s="22"/>
      <c r="M40" s="22"/>
      <c r="N40" s="22"/>
      <c r="O40" s="22"/>
      <c r="P40" s="22"/>
    </row>
    <row r="41" spans="1:16" ht="39" customHeight="1" x14ac:dyDescent="0.15">
      <c r="A41" s="22"/>
      <c r="B41" s="35"/>
      <c r="C41" s="1145" t="s">
        <v>539</v>
      </c>
      <c r="D41" s="1146"/>
      <c r="E41" s="1147"/>
      <c r="F41" s="36">
        <v>0.01</v>
      </c>
      <c r="G41" s="37">
        <v>0</v>
      </c>
      <c r="H41" s="37">
        <v>0</v>
      </c>
      <c r="I41" s="37">
        <v>0.01</v>
      </c>
      <c r="J41" s="38">
        <v>0</v>
      </c>
      <c r="K41" s="22"/>
      <c r="L41" s="22"/>
      <c r="M41" s="22"/>
      <c r="N41" s="22"/>
      <c r="O41" s="22"/>
      <c r="P41" s="22"/>
    </row>
    <row r="42" spans="1:16" ht="39" customHeight="1" x14ac:dyDescent="0.15">
      <c r="A42" s="22"/>
      <c r="B42" s="39"/>
      <c r="C42" s="1145" t="s">
        <v>540</v>
      </c>
      <c r="D42" s="1146"/>
      <c r="E42" s="1147"/>
      <c r="F42" s="36" t="s">
        <v>488</v>
      </c>
      <c r="G42" s="37" t="s">
        <v>488</v>
      </c>
      <c r="H42" s="37" t="s">
        <v>488</v>
      </c>
      <c r="I42" s="37" t="s">
        <v>488</v>
      </c>
      <c r="J42" s="38" t="s">
        <v>488</v>
      </c>
      <c r="K42" s="22"/>
      <c r="L42" s="22"/>
      <c r="M42" s="22"/>
      <c r="N42" s="22"/>
      <c r="O42" s="22"/>
      <c r="P42" s="22"/>
    </row>
    <row r="43" spans="1:16" ht="39" customHeight="1" thickBot="1" x14ac:dyDescent="0.2">
      <c r="A43" s="22"/>
      <c r="B43" s="40"/>
      <c r="C43" s="1148" t="s">
        <v>541</v>
      </c>
      <c r="D43" s="1149"/>
      <c r="E43" s="1150"/>
      <c r="F43" s="41" t="s">
        <v>488</v>
      </c>
      <c r="G43" s="42" t="s">
        <v>488</v>
      </c>
      <c r="H43" s="42" t="s">
        <v>488</v>
      </c>
      <c r="I43" s="42" t="s">
        <v>488</v>
      </c>
      <c r="J43" s="43" t="s">
        <v>488</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i5hPROVwCV675h0jO0tr6fD8/Z8vRiXcUsoBrj9z2D1cAChURdAtOjyH3RdxDu3gjWPfP7Nbo/OepyywJbljCQ==" saltValue="enlRI8DNT42mK7ca2ec1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ageMargins left="0.59055118110236227" right="0" top="0.59055118110236227" bottom="0.59055118110236227" header="0.39370078740157483" footer="0.39370078740157483"/>
  <pageSetup paperSize="8" scale="83" orientation="landscape" horizontalDpi="12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1268</v>
      </c>
      <c r="L45" s="60">
        <v>1233</v>
      </c>
      <c r="M45" s="60">
        <v>1261</v>
      </c>
      <c r="N45" s="60">
        <v>1229</v>
      </c>
      <c r="O45" s="61">
        <v>1237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488</v>
      </c>
      <c r="L46" s="64" t="s">
        <v>488</v>
      </c>
      <c r="M46" s="64" t="s">
        <v>488</v>
      </c>
      <c r="N46" s="64" t="s">
        <v>488</v>
      </c>
      <c r="O46" s="65" t="s">
        <v>488</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488</v>
      </c>
      <c r="L47" s="64" t="s">
        <v>488</v>
      </c>
      <c r="M47" s="64" t="s">
        <v>488</v>
      </c>
      <c r="N47" s="64" t="s">
        <v>488</v>
      </c>
      <c r="O47" s="65" t="s">
        <v>488</v>
      </c>
      <c r="P47" s="48"/>
      <c r="Q47" s="48"/>
      <c r="R47" s="48"/>
      <c r="S47" s="48"/>
      <c r="T47" s="48"/>
      <c r="U47" s="48"/>
    </row>
    <row r="48" spans="1:21" ht="30.75" customHeight="1" x14ac:dyDescent="0.15">
      <c r="A48" s="48"/>
      <c r="B48" s="1178"/>
      <c r="C48" s="1179"/>
      <c r="D48" s="62"/>
      <c r="E48" s="1155" t="s">
        <v>13</v>
      </c>
      <c r="F48" s="1155"/>
      <c r="G48" s="1155"/>
      <c r="H48" s="1155"/>
      <c r="I48" s="1155"/>
      <c r="J48" s="1156"/>
      <c r="K48" s="63">
        <v>153</v>
      </c>
      <c r="L48" s="64">
        <v>151</v>
      </c>
      <c r="M48" s="64">
        <v>152</v>
      </c>
      <c r="N48" s="64">
        <v>142</v>
      </c>
      <c r="O48" s="65">
        <v>135</v>
      </c>
      <c r="P48" s="48"/>
      <c r="Q48" s="48"/>
      <c r="R48" s="48"/>
      <c r="S48" s="48"/>
      <c r="T48" s="48"/>
      <c r="U48" s="48"/>
    </row>
    <row r="49" spans="1:21" ht="30.75" customHeight="1" x14ac:dyDescent="0.15">
      <c r="A49" s="48"/>
      <c r="B49" s="1178"/>
      <c r="C49" s="1179"/>
      <c r="D49" s="62"/>
      <c r="E49" s="1155" t="s">
        <v>14</v>
      </c>
      <c r="F49" s="1155"/>
      <c r="G49" s="1155"/>
      <c r="H49" s="1155"/>
      <c r="I49" s="1155"/>
      <c r="J49" s="1156"/>
      <c r="K49" s="63">
        <v>622</v>
      </c>
      <c r="L49" s="64">
        <v>655</v>
      </c>
      <c r="M49" s="64">
        <v>681</v>
      </c>
      <c r="N49" s="64">
        <v>619</v>
      </c>
      <c r="O49" s="65">
        <v>626</v>
      </c>
      <c r="P49" s="48"/>
      <c r="Q49" s="48"/>
      <c r="R49" s="48"/>
      <c r="S49" s="48"/>
      <c r="T49" s="48"/>
      <c r="U49" s="48"/>
    </row>
    <row r="50" spans="1:21" ht="30.75" customHeight="1" x14ac:dyDescent="0.15">
      <c r="A50" s="48"/>
      <c r="B50" s="1178"/>
      <c r="C50" s="1179"/>
      <c r="D50" s="62"/>
      <c r="E50" s="1155" t="s">
        <v>15</v>
      </c>
      <c r="F50" s="1155"/>
      <c r="G50" s="1155"/>
      <c r="H50" s="1155"/>
      <c r="I50" s="1155"/>
      <c r="J50" s="1156"/>
      <c r="K50" s="63">
        <v>22</v>
      </c>
      <c r="L50" s="64">
        <v>12</v>
      </c>
      <c r="M50" s="64">
        <v>11</v>
      </c>
      <c r="N50" s="64">
        <v>5</v>
      </c>
      <c r="O50" s="65">
        <v>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488</v>
      </c>
      <c r="L51" s="64" t="s">
        <v>488</v>
      </c>
      <c r="M51" s="64" t="s">
        <v>488</v>
      </c>
      <c r="N51" s="64" t="s">
        <v>488</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1387</v>
      </c>
      <c r="L52" s="64">
        <v>1358</v>
      </c>
      <c r="M52" s="64">
        <v>1338</v>
      </c>
      <c r="N52" s="64">
        <v>1244</v>
      </c>
      <c r="O52" s="65">
        <v>1233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678</v>
      </c>
      <c r="L53" s="69">
        <v>693</v>
      </c>
      <c r="M53" s="69">
        <v>767</v>
      </c>
      <c r="N53" s="69">
        <v>751</v>
      </c>
      <c r="O53" s="70">
        <v>769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XVrJQDcvqkSFrWhOMo3i83I2sQPQuNW1D0SZ9L9VNtpTt5DWpFZC+MKuYVyfqTmPi0Mu9ByF8v8HTc25alElA==" saltValue="IIJmaHNxxKwxG47LRaxO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ageMargins left="0.59055118110236227" right="0" top="0.59055118110236227" bottom="0.59055118110236227" header="0.39370078740157483" footer="0.39370078740157483"/>
  <pageSetup paperSize="8" scale="73" orientation="landscape" horizontalDpi="12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96" t="s">
        <v>30</v>
      </c>
      <c r="C41" s="1197"/>
      <c r="D41" s="105"/>
      <c r="E41" s="1198" t="s">
        <v>31</v>
      </c>
      <c r="F41" s="1198"/>
      <c r="G41" s="1198"/>
      <c r="H41" s="1199"/>
      <c r="I41" s="355">
        <v>10175</v>
      </c>
      <c r="J41" s="356">
        <v>10051</v>
      </c>
      <c r="K41" s="356">
        <v>9556</v>
      </c>
      <c r="L41" s="356">
        <v>8712</v>
      </c>
      <c r="M41" s="357">
        <v>9167</v>
      </c>
    </row>
    <row r="42" spans="2:13" ht="27.75" customHeight="1" x14ac:dyDescent="0.15">
      <c r="B42" s="1186"/>
      <c r="C42" s="1187"/>
      <c r="D42" s="106"/>
      <c r="E42" s="1190" t="s">
        <v>32</v>
      </c>
      <c r="F42" s="1190"/>
      <c r="G42" s="1190"/>
      <c r="H42" s="1191"/>
      <c r="I42" s="358">
        <v>43</v>
      </c>
      <c r="J42" s="359">
        <v>27</v>
      </c>
      <c r="K42" s="359">
        <v>16</v>
      </c>
      <c r="L42" s="359">
        <v>11</v>
      </c>
      <c r="M42" s="360">
        <v>7</v>
      </c>
    </row>
    <row r="43" spans="2:13" ht="27.75" customHeight="1" x14ac:dyDescent="0.15">
      <c r="B43" s="1186"/>
      <c r="C43" s="1187"/>
      <c r="D43" s="106"/>
      <c r="E43" s="1190" t="s">
        <v>33</v>
      </c>
      <c r="F43" s="1190"/>
      <c r="G43" s="1190"/>
      <c r="H43" s="1191"/>
      <c r="I43" s="358">
        <v>1714</v>
      </c>
      <c r="J43" s="359">
        <v>1630</v>
      </c>
      <c r="K43" s="359">
        <v>1425</v>
      </c>
      <c r="L43" s="359">
        <v>1216</v>
      </c>
      <c r="M43" s="360">
        <v>1021</v>
      </c>
    </row>
    <row r="44" spans="2:13" ht="27.75" customHeight="1" x14ac:dyDescent="0.15">
      <c r="B44" s="1186"/>
      <c r="C44" s="1187"/>
      <c r="D44" s="106"/>
      <c r="E44" s="1190" t="s">
        <v>34</v>
      </c>
      <c r="F44" s="1190"/>
      <c r="G44" s="1190"/>
      <c r="H44" s="1191"/>
      <c r="I44" s="358">
        <v>11694</v>
      </c>
      <c r="J44" s="359">
        <v>11365</v>
      </c>
      <c r="K44" s="359">
        <v>10959</v>
      </c>
      <c r="L44" s="359">
        <v>10288</v>
      </c>
      <c r="M44" s="360">
        <v>9472</v>
      </c>
    </row>
    <row r="45" spans="2:13" ht="27.75" customHeight="1" x14ac:dyDescent="0.15">
      <c r="B45" s="1186"/>
      <c r="C45" s="1187"/>
      <c r="D45" s="106"/>
      <c r="E45" s="1190" t="s">
        <v>35</v>
      </c>
      <c r="F45" s="1190"/>
      <c r="G45" s="1190"/>
      <c r="H45" s="1191"/>
      <c r="I45" s="358">
        <v>1546</v>
      </c>
      <c r="J45" s="359">
        <v>1487</v>
      </c>
      <c r="K45" s="359">
        <v>1410</v>
      </c>
      <c r="L45" s="359">
        <v>1349</v>
      </c>
      <c r="M45" s="360">
        <v>1347</v>
      </c>
    </row>
    <row r="46" spans="2:13" ht="27.75" customHeight="1" x14ac:dyDescent="0.15">
      <c r="B46" s="1186"/>
      <c r="C46" s="1187"/>
      <c r="D46" s="107"/>
      <c r="E46" s="1190" t="s">
        <v>36</v>
      </c>
      <c r="F46" s="1190"/>
      <c r="G46" s="1190"/>
      <c r="H46" s="1191"/>
      <c r="I46" s="358" t="s">
        <v>488</v>
      </c>
      <c r="J46" s="359" t="s">
        <v>488</v>
      </c>
      <c r="K46" s="359" t="s">
        <v>488</v>
      </c>
      <c r="L46" s="359" t="s">
        <v>488</v>
      </c>
      <c r="M46" s="360" t="s">
        <v>488</v>
      </c>
    </row>
    <row r="47" spans="2:13" ht="27.75" customHeight="1" x14ac:dyDescent="0.15">
      <c r="B47" s="1186"/>
      <c r="C47" s="1187"/>
      <c r="D47" s="108"/>
      <c r="E47" s="1200" t="s">
        <v>37</v>
      </c>
      <c r="F47" s="1201"/>
      <c r="G47" s="1201"/>
      <c r="H47" s="1202"/>
      <c r="I47" s="358" t="s">
        <v>488</v>
      </c>
      <c r="J47" s="359" t="s">
        <v>488</v>
      </c>
      <c r="K47" s="359" t="s">
        <v>488</v>
      </c>
      <c r="L47" s="359" t="s">
        <v>488</v>
      </c>
      <c r="M47" s="360" t="s">
        <v>488</v>
      </c>
    </row>
    <row r="48" spans="2:13" ht="27.75" customHeight="1" x14ac:dyDescent="0.15">
      <c r="B48" s="1186"/>
      <c r="C48" s="1187"/>
      <c r="D48" s="106"/>
      <c r="E48" s="1190" t="s">
        <v>38</v>
      </c>
      <c r="F48" s="1190"/>
      <c r="G48" s="1190"/>
      <c r="H48" s="1191"/>
      <c r="I48" s="358" t="s">
        <v>488</v>
      </c>
      <c r="J48" s="359" t="s">
        <v>488</v>
      </c>
      <c r="K48" s="359" t="s">
        <v>488</v>
      </c>
      <c r="L48" s="359" t="s">
        <v>488</v>
      </c>
      <c r="M48" s="360" t="s">
        <v>488</v>
      </c>
    </row>
    <row r="49" spans="2:13" ht="27.75" customHeight="1" x14ac:dyDescent="0.15">
      <c r="B49" s="1188"/>
      <c r="C49" s="1189"/>
      <c r="D49" s="106"/>
      <c r="E49" s="1190" t="s">
        <v>39</v>
      </c>
      <c r="F49" s="1190"/>
      <c r="G49" s="1190"/>
      <c r="H49" s="1191"/>
      <c r="I49" s="358" t="s">
        <v>488</v>
      </c>
      <c r="J49" s="359" t="s">
        <v>488</v>
      </c>
      <c r="K49" s="359" t="s">
        <v>488</v>
      </c>
      <c r="L49" s="359" t="s">
        <v>488</v>
      </c>
      <c r="M49" s="360" t="s">
        <v>488</v>
      </c>
    </row>
    <row r="50" spans="2:13" ht="27.75" customHeight="1" x14ac:dyDescent="0.15">
      <c r="B50" s="1184" t="s">
        <v>40</v>
      </c>
      <c r="C50" s="1185"/>
      <c r="D50" s="109"/>
      <c r="E50" s="1190" t="s">
        <v>41</v>
      </c>
      <c r="F50" s="1190"/>
      <c r="G50" s="1190"/>
      <c r="H50" s="1191"/>
      <c r="I50" s="358">
        <v>3785</v>
      </c>
      <c r="J50" s="359">
        <v>3903</v>
      </c>
      <c r="K50" s="359">
        <v>4817</v>
      </c>
      <c r="L50" s="359">
        <v>5084</v>
      </c>
      <c r="M50" s="360">
        <v>5353</v>
      </c>
    </row>
    <row r="51" spans="2:13" ht="27.75" customHeight="1" x14ac:dyDescent="0.15">
      <c r="B51" s="1186"/>
      <c r="C51" s="1187"/>
      <c r="D51" s="106"/>
      <c r="E51" s="1190" t="s">
        <v>42</v>
      </c>
      <c r="F51" s="1190"/>
      <c r="G51" s="1190"/>
      <c r="H51" s="1191"/>
      <c r="I51" s="358">
        <v>235</v>
      </c>
      <c r="J51" s="359">
        <v>441</v>
      </c>
      <c r="K51" s="359">
        <v>411</v>
      </c>
      <c r="L51" s="359">
        <v>357</v>
      </c>
      <c r="M51" s="360">
        <v>303</v>
      </c>
    </row>
    <row r="52" spans="2:13" ht="27.75" customHeight="1" x14ac:dyDescent="0.15">
      <c r="B52" s="1188"/>
      <c r="C52" s="1189"/>
      <c r="D52" s="106"/>
      <c r="E52" s="1190" t="s">
        <v>43</v>
      </c>
      <c r="F52" s="1190"/>
      <c r="G52" s="1190"/>
      <c r="H52" s="1191"/>
      <c r="I52" s="358">
        <v>13946</v>
      </c>
      <c r="J52" s="359">
        <v>13896</v>
      </c>
      <c r="K52" s="359">
        <v>13239</v>
      </c>
      <c r="L52" s="359">
        <v>13220</v>
      </c>
      <c r="M52" s="360">
        <v>13675</v>
      </c>
    </row>
    <row r="53" spans="2:13" ht="27.75" customHeight="1" thickBot="1" x14ac:dyDescent="0.2">
      <c r="B53" s="1192" t="s">
        <v>19</v>
      </c>
      <c r="C53" s="1193"/>
      <c r="D53" s="110"/>
      <c r="E53" s="1194" t="s">
        <v>44</v>
      </c>
      <c r="F53" s="1194"/>
      <c r="G53" s="1194"/>
      <c r="H53" s="1195"/>
      <c r="I53" s="361">
        <v>7206</v>
      </c>
      <c r="J53" s="362">
        <v>6321</v>
      </c>
      <c r="K53" s="362">
        <v>4898</v>
      </c>
      <c r="L53" s="362">
        <v>2917</v>
      </c>
      <c r="M53" s="363">
        <v>1683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Fn/LaIj4dbt7OhvuqwJpFWuc1dmhaK6rrOOBEFnysdygxN6UeCmAW94o2iHSSAnv7DupseWCn7duRF0fQgH2Aw==" saltValue="EaVdti2PtVtFtFF6k2tDk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ageMargins left="0.59055118110236227" right="0" top="0.59055118110236227" bottom="0.59055118110236227" header="0.39370078740157483" footer="0.39370078740157483"/>
  <pageSetup paperSize="8" scale="83" orientation="landscape" horizontalDpi="12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1" t="s">
        <v>46</v>
      </c>
      <c r="D55" s="1211"/>
      <c r="E55" s="1212"/>
      <c r="F55" s="122">
        <v>1215</v>
      </c>
      <c r="G55" s="122">
        <v>1215</v>
      </c>
      <c r="H55" s="123">
        <v>1215</v>
      </c>
    </row>
    <row r="56" spans="2:8" ht="52.5" customHeight="1" x14ac:dyDescent="0.15">
      <c r="B56" s="124"/>
      <c r="C56" s="1213" t="s">
        <v>47</v>
      </c>
      <c r="D56" s="1213"/>
      <c r="E56" s="1214"/>
      <c r="F56" s="125">
        <v>653</v>
      </c>
      <c r="G56" s="125">
        <v>633</v>
      </c>
      <c r="H56" s="126">
        <v>684</v>
      </c>
    </row>
    <row r="57" spans="2:8" ht="53.25" customHeight="1" x14ac:dyDescent="0.15">
      <c r="B57" s="124"/>
      <c r="C57" s="1215" t="s">
        <v>48</v>
      </c>
      <c r="D57" s="1215"/>
      <c r="E57" s="1216"/>
      <c r="F57" s="127">
        <v>2725</v>
      </c>
      <c r="G57" s="127">
        <v>3006</v>
      </c>
      <c r="H57" s="128">
        <v>3220</v>
      </c>
    </row>
    <row r="58" spans="2:8" ht="45.75" customHeight="1" x14ac:dyDescent="0.15">
      <c r="B58" s="129"/>
      <c r="C58" s="1203" t="s">
        <v>562</v>
      </c>
      <c r="D58" s="1204"/>
      <c r="E58" s="1205"/>
      <c r="F58" s="130">
        <v>705</v>
      </c>
      <c r="G58" s="130">
        <v>905</v>
      </c>
      <c r="H58" s="131">
        <v>1106</v>
      </c>
    </row>
    <row r="59" spans="2:8" ht="45.75" customHeight="1" x14ac:dyDescent="0.15">
      <c r="B59" s="129"/>
      <c r="C59" s="1203" t="s">
        <v>563</v>
      </c>
      <c r="D59" s="1204"/>
      <c r="E59" s="1205"/>
      <c r="F59" s="130">
        <v>243</v>
      </c>
      <c r="G59" s="130">
        <v>405</v>
      </c>
      <c r="H59" s="131">
        <v>335</v>
      </c>
    </row>
    <row r="60" spans="2:8" ht="45.75" customHeight="1" x14ac:dyDescent="0.15">
      <c r="B60" s="129"/>
      <c r="C60" s="1203" t="s">
        <v>564</v>
      </c>
      <c r="D60" s="1204"/>
      <c r="E60" s="1205"/>
      <c r="F60" s="130">
        <v>353</v>
      </c>
      <c r="G60" s="130">
        <v>292</v>
      </c>
      <c r="H60" s="131">
        <v>424</v>
      </c>
    </row>
    <row r="61" spans="2:8" ht="45.75" customHeight="1" x14ac:dyDescent="0.15">
      <c r="B61" s="129"/>
      <c r="C61" s="1203" t="s">
        <v>565</v>
      </c>
      <c r="D61" s="1204"/>
      <c r="E61" s="1205"/>
      <c r="F61" s="130">
        <v>288</v>
      </c>
      <c r="G61" s="130">
        <v>288</v>
      </c>
      <c r="H61" s="131">
        <v>288</v>
      </c>
    </row>
    <row r="62" spans="2:8" ht="45.75" customHeight="1" thickBot="1" x14ac:dyDescent="0.2">
      <c r="B62" s="132"/>
      <c r="C62" s="1206" t="s">
        <v>566</v>
      </c>
      <c r="D62" s="1207"/>
      <c r="E62" s="1208"/>
      <c r="F62" s="133">
        <v>170</v>
      </c>
      <c r="G62" s="133">
        <v>170</v>
      </c>
      <c r="H62" s="134">
        <v>153</v>
      </c>
    </row>
    <row r="63" spans="2:8" ht="52.5" customHeight="1" thickBot="1" x14ac:dyDescent="0.2">
      <c r="B63" s="135"/>
      <c r="C63" s="1209" t="s">
        <v>49</v>
      </c>
      <c r="D63" s="1209"/>
      <c r="E63" s="1210"/>
      <c r="F63" s="136">
        <v>4593</v>
      </c>
      <c r="G63" s="136">
        <v>4855</v>
      </c>
      <c r="H63" s="137">
        <v>5119</v>
      </c>
    </row>
    <row r="64" spans="2:8" x14ac:dyDescent="0.15"/>
  </sheetData>
  <sheetProtection algorithmName="SHA-512" hashValue="qG+82dq+6yTEL/3VW8jvww9lZiDVTE8F40f68DApC9dvNn5wkPY87U375F5bkiwkHaumvpe3wRYYTM8HOV71yQ==" saltValue="lnIPs4Cl65Bl/u6D0bJxnQ==" spinCount="100000" sheet="1" objects="1" scenarios="1"/>
  <mergeCells count="9">
    <mergeCell ref="C61:E61"/>
    <mergeCell ref="C62:E62"/>
    <mergeCell ref="C63:E63"/>
    <mergeCell ref="C55:E55"/>
    <mergeCell ref="C56:E56"/>
    <mergeCell ref="C57:E57"/>
    <mergeCell ref="C58:E58"/>
    <mergeCell ref="C59:E59"/>
    <mergeCell ref="C60:E60"/>
  </mergeCells>
  <phoneticPr fontId="2"/>
  <pageMargins left="0.59055118110236227" right="0" top="0.59055118110236227" bottom="0.59055118110236227" header="0.39370078740157483" footer="0.39370078740157483"/>
  <pageSetup paperSize="8" scale="59" orientation="landscape" horizontalDpi="12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75518</v>
      </c>
      <c r="E3" s="156"/>
      <c r="F3" s="157">
        <v>51264</v>
      </c>
      <c r="G3" s="158"/>
      <c r="H3" s="159"/>
    </row>
    <row r="4" spans="1:8" x14ac:dyDescent="0.15">
      <c r="A4" s="160"/>
      <c r="B4" s="161"/>
      <c r="C4" s="162"/>
      <c r="D4" s="163">
        <v>27188</v>
      </c>
      <c r="E4" s="164"/>
      <c r="F4" s="165">
        <v>26040</v>
      </c>
      <c r="G4" s="166"/>
      <c r="H4" s="167"/>
    </row>
    <row r="5" spans="1:8" x14ac:dyDescent="0.15">
      <c r="A5" s="148" t="s">
        <v>521</v>
      </c>
      <c r="B5" s="153"/>
      <c r="C5" s="154"/>
      <c r="D5" s="155">
        <v>69200</v>
      </c>
      <c r="E5" s="156"/>
      <c r="F5" s="157">
        <v>52068</v>
      </c>
      <c r="G5" s="158"/>
      <c r="H5" s="159"/>
    </row>
    <row r="6" spans="1:8" x14ac:dyDescent="0.15">
      <c r="A6" s="160"/>
      <c r="B6" s="161"/>
      <c r="C6" s="162"/>
      <c r="D6" s="163">
        <v>29301</v>
      </c>
      <c r="E6" s="164"/>
      <c r="F6" s="165">
        <v>26936</v>
      </c>
      <c r="G6" s="166"/>
      <c r="H6" s="167"/>
    </row>
    <row r="7" spans="1:8" x14ac:dyDescent="0.15">
      <c r="A7" s="148" t="s">
        <v>522</v>
      </c>
      <c r="B7" s="153"/>
      <c r="C7" s="154"/>
      <c r="D7" s="155">
        <v>63108</v>
      </c>
      <c r="E7" s="156"/>
      <c r="F7" s="157">
        <v>56181</v>
      </c>
      <c r="G7" s="158"/>
      <c r="H7" s="159"/>
    </row>
    <row r="8" spans="1:8" x14ac:dyDescent="0.15">
      <c r="A8" s="160"/>
      <c r="B8" s="161"/>
      <c r="C8" s="162"/>
      <c r="D8" s="163">
        <v>24641</v>
      </c>
      <c r="E8" s="164"/>
      <c r="F8" s="165">
        <v>32039</v>
      </c>
      <c r="G8" s="166"/>
      <c r="H8" s="167"/>
    </row>
    <row r="9" spans="1:8" x14ac:dyDescent="0.15">
      <c r="A9" s="148" t="s">
        <v>523</v>
      </c>
      <c r="B9" s="153"/>
      <c r="C9" s="154"/>
      <c r="D9" s="155">
        <v>50874</v>
      </c>
      <c r="E9" s="156"/>
      <c r="F9" s="157">
        <v>47730</v>
      </c>
      <c r="G9" s="158"/>
      <c r="H9" s="159"/>
    </row>
    <row r="10" spans="1:8" x14ac:dyDescent="0.15">
      <c r="A10" s="160"/>
      <c r="B10" s="161"/>
      <c r="C10" s="162"/>
      <c r="D10" s="163">
        <v>22989</v>
      </c>
      <c r="E10" s="164"/>
      <c r="F10" s="165">
        <v>26378</v>
      </c>
      <c r="G10" s="166"/>
      <c r="H10" s="167"/>
    </row>
    <row r="11" spans="1:8" x14ac:dyDescent="0.15">
      <c r="A11" s="148" t="s">
        <v>524</v>
      </c>
      <c r="B11" s="153"/>
      <c r="C11" s="154"/>
      <c r="D11" s="155">
        <v>104449</v>
      </c>
      <c r="E11" s="156"/>
      <c r="F11" s="157">
        <v>61921</v>
      </c>
      <c r="G11" s="158"/>
      <c r="H11" s="159"/>
    </row>
    <row r="12" spans="1:8" x14ac:dyDescent="0.15">
      <c r="A12" s="160"/>
      <c r="B12" s="161"/>
      <c r="C12" s="168"/>
      <c r="D12" s="163">
        <v>46950</v>
      </c>
      <c r="E12" s="164"/>
      <c r="F12" s="165">
        <v>34719</v>
      </c>
      <c r="G12" s="166"/>
      <c r="H12" s="167"/>
    </row>
    <row r="13" spans="1:8" x14ac:dyDescent="0.15">
      <c r="A13" s="148"/>
      <c r="B13" s="153"/>
      <c r="C13" s="169"/>
      <c r="D13" s="170">
        <v>72630</v>
      </c>
      <c r="E13" s="171"/>
      <c r="F13" s="172">
        <v>53833</v>
      </c>
      <c r="G13" s="173"/>
      <c r="H13" s="159"/>
    </row>
    <row r="14" spans="1:8" x14ac:dyDescent="0.15">
      <c r="A14" s="160"/>
      <c r="B14" s="161"/>
      <c r="C14" s="162"/>
      <c r="D14" s="163">
        <v>30214</v>
      </c>
      <c r="E14" s="164"/>
      <c r="F14" s="165">
        <v>29222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3.85</v>
      </c>
      <c r="C19" s="174">
        <f>ROUND(VALUE(SUBSTITUTE(実質収支比率等に係る経年分析!G$48,"▲","-")),2)</f>
        <v>8.27</v>
      </c>
      <c r="D19" s="174">
        <f>ROUND(VALUE(SUBSTITUTE(実質収支比率等に係る経年分析!H$48,"▲","-")),2)</f>
        <v>7.17</v>
      </c>
      <c r="E19" s="174">
        <f>ROUND(VALUE(SUBSTITUTE(実質収支比率等に係る経年分析!I$48,"▲","-")),2)</f>
        <v>6.28</v>
      </c>
      <c r="F19" s="174">
        <f>ROUND(VALUE(SUBSTITUTE(実質収支比率等に係る経年分析!J$48,"▲","-")),2)</f>
        <v>5.01</v>
      </c>
    </row>
    <row r="20" spans="1:11" x14ac:dyDescent="0.15">
      <c r="A20" s="174" t="s">
        <v>53</v>
      </c>
      <c r="B20" s="174">
        <f>ROUND(VALUE(SUBSTITUTE(実質収支比率等に係る経年分析!F$47,"▲","-")),2)</f>
        <v>13.88</v>
      </c>
      <c r="C20" s="174">
        <f>ROUND(VALUE(SUBSTITUTE(実質収支比率等に係る経年分析!G$47,"▲","-")),2)</f>
        <v>13.27</v>
      </c>
      <c r="D20" s="174">
        <f>ROUND(VALUE(SUBSTITUTE(実質収支比率等に係る経年分析!H$47,"▲","-")),2)</f>
        <v>15.24</v>
      </c>
      <c r="E20" s="174">
        <f>ROUND(VALUE(SUBSTITUTE(実質収支比率等に係る経年分析!I$47,"▲","-")),2)</f>
        <v>15.82</v>
      </c>
      <c r="F20" s="174">
        <f>ROUND(VALUE(SUBSTITUTE(実質収支比率等に係る経年分析!J$47,"▲","-")),2)</f>
        <v>15.65</v>
      </c>
    </row>
    <row r="21" spans="1:11" x14ac:dyDescent="0.15">
      <c r="A21" s="174" t="s">
        <v>54</v>
      </c>
      <c r="B21" s="174">
        <f>IF(ISNUMBER(VALUE(SUBSTITUTE(実質収支比率等に係る経年分析!F$49,"▲","-"))),ROUND(VALUE(SUBSTITUTE(実質収支比率等に係る経年分析!F$49,"▲","-")),2),NA())</f>
        <v>3.86</v>
      </c>
      <c r="C21" s="174">
        <f>IF(ISNUMBER(VALUE(SUBSTITUTE(実質収支比率等に係る経年分析!G$49,"▲","-"))),ROUND(VALUE(SUBSTITUTE(実質収支比率等に係る経年分析!G$49,"▲","-")),2),NA())</f>
        <v>8.14</v>
      </c>
      <c r="D21" s="174">
        <f>IF(ISNUMBER(VALUE(SUBSTITUTE(実質収支比率等に係る経年分析!H$49,"▲","-"))),ROUND(VALUE(SUBSTITUTE(実質収支比率等に係る経年分析!H$49,"▲","-")),2),NA())</f>
        <v>5.97</v>
      </c>
      <c r="E21" s="174">
        <f>IF(ISNUMBER(VALUE(SUBSTITUTE(実質収支比率等に係る経年分析!I$49,"▲","-"))),ROUND(VALUE(SUBSTITUTE(実質収支比率等に係る経年分析!I$49,"▲","-")),2),NA())</f>
        <v>4.2699999999999996</v>
      </c>
      <c r="F21" s="174">
        <f>IF(ISNUMBER(VALUE(SUBSTITUTE(実質収支比率等に係る経年分析!J$49,"▲","-"))),ROUND(VALUE(SUBSTITUTE(実質収支比率等に係る経年分析!J$49,"▲","-")),2),NA())</f>
        <v>2.58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墓地公園事業特別会計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浄化槽設置管理事業特別会計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7.0000000000000007E-2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1.1299999999999999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1.48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3.84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8.26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v>
      </c>
    </row>
    <row r="35" spans="1:16" x14ac:dyDescent="0.15">
      <c r="A35" s="175" t="str">
        <f>IF(連結実質赤字比率に係る赤字・黒字の構成分析!C$35="",NA(),連結実質赤字比率に係る赤字・黒字の構成分析!C$35)</f>
        <v>地域開発事業特別会計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1.1000000000000001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6.33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3.73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3.87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4.3499999999999996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5.64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6.36</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1387</v>
      </c>
      <c r="E42" s="176"/>
      <c r="F42" s="176"/>
      <c r="G42" s="176">
        <f>'実質公債費比率（分子）の構造'!L$52</f>
        <v>1358</v>
      </c>
      <c r="H42" s="176"/>
      <c r="I42" s="176"/>
      <c r="J42" s="176">
        <f>'実質公債費比率（分子）の構造'!M$52</f>
        <v>1338</v>
      </c>
      <c r="K42" s="176"/>
      <c r="L42" s="176"/>
      <c r="M42" s="176">
        <f>'実質公債費比率（分子）の構造'!N$52</f>
        <v>1244</v>
      </c>
      <c r="N42" s="176"/>
      <c r="O42" s="176"/>
      <c r="P42" s="176">
        <f>'実質公債費比率（分子）の構造'!O$52</f>
        <v>1233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15">
      <c r="A44" s="176" t="s">
        <v>62</v>
      </c>
      <c r="B44" s="176">
        <f>'実質公債費比率（分子）の構造'!K$50</f>
        <v>22</v>
      </c>
      <c r="C44" s="176"/>
      <c r="D44" s="176"/>
      <c r="E44" s="176">
        <f>'実質公債費比率（分子）の構造'!L$50</f>
        <v>12</v>
      </c>
      <c r="F44" s="176"/>
      <c r="G44" s="176"/>
      <c r="H44" s="176">
        <f>'実質公債費比率（分子）の構造'!M$50</f>
        <v>11</v>
      </c>
      <c r="I44" s="176"/>
      <c r="J44" s="176"/>
      <c r="K44" s="176">
        <f>'実質公債費比率（分子）の構造'!N$50</f>
        <v>5</v>
      </c>
      <c r="L44" s="176"/>
      <c r="M44" s="176"/>
      <c r="N44" s="176">
        <f>'実質公債費比率（分子）の構造'!O$50</f>
        <v>4</v>
      </c>
      <c r="O44" s="176"/>
      <c r="P44" s="176"/>
    </row>
    <row r="45" spans="1:16" x14ac:dyDescent="0.15">
      <c r="A45" s="176" t="s">
        <v>63</v>
      </c>
      <c r="B45" s="176">
        <f>'実質公債費比率（分子）の構造'!K$49</f>
        <v>622</v>
      </c>
      <c r="C45" s="176"/>
      <c r="D45" s="176"/>
      <c r="E45" s="176">
        <f>'実質公債費比率（分子）の構造'!L$49</f>
        <v>655</v>
      </c>
      <c r="F45" s="176"/>
      <c r="G45" s="176"/>
      <c r="H45" s="176">
        <f>'実質公債費比率（分子）の構造'!M$49</f>
        <v>681</v>
      </c>
      <c r="I45" s="176"/>
      <c r="J45" s="176"/>
      <c r="K45" s="176">
        <f>'実質公債費比率（分子）の構造'!N$49</f>
        <v>619</v>
      </c>
      <c r="L45" s="176"/>
      <c r="M45" s="176"/>
      <c r="N45" s="176">
        <f>'実質公債費比率（分子）の構造'!O$49</f>
        <v>626</v>
      </c>
      <c r="O45" s="176"/>
      <c r="P45" s="176"/>
    </row>
    <row r="46" spans="1:16" x14ac:dyDescent="0.15">
      <c r="A46" s="176" t="s">
        <v>64</v>
      </c>
      <c r="B46" s="176">
        <f>'実質公債費比率（分子）の構造'!K$48</f>
        <v>153</v>
      </c>
      <c r="C46" s="176"/>
      <c r="D46" s="176"/>
      <c r="E46" s="176">
        <f>'実質公債費比率（分子）の構造'!L$48</f>
        <v>151</v>
      </c>
      <c r="F46" s="176"/>
      <c r="G46" s="176"/>
      <c r="H46" s="176">
        <f>'実質公債費比率（分子）の構造'!M$48</f>
        <v>152</v>
      </c>
      <c r="I46" s="176"/>
      <c r="J46" s="176"/>
      <c r="K46" s="176">
        <f>'実質公債費比率（分子）の構造'!N$48</f>
        <v>142</v>
      </c>
      <c r="L46" s="176"/>
      <c r="M46" s="176"/>
      <c r="N46" s="176">
        <f>'実質公債費比率（分子）の構造'!O$48</f>
        <v>135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1268</v>
      </c>
      <c r="C49" s="176"/>
      <c r="D49" s="176"/>
      <c r="E49" s="176">
        <f>'実質公債費比率（分子）の構造'!L$45</f>
        <v>1233</v>
      </c>
      <c r="F49" s="176"/>
      <c r="G49" s="176"/>
      <c r="H49" s="176">
        <f>'実質公債費比率（分子）の構造'!M$45</f>
        <v>1261</v>
      </c>
      <c r="I49" s="176"/>
      <c r="J49" s="176"/>
      <c r="K49" s="176">
        <f>'実質公債費比率（分子）の構造'!N$45</f>
        <v>1229</v>
      </c>
      <c r="L49" s="176"/>
      <c r="M49" s="176"/>
      <c r="N49" s="176">
        <f>'実質公債費比率（分子）の構造'!O$45</f>
        <v>1237</v>
      </c>
      <c r="O49" s="176"/>
      <c r="P49" s="176"/>
    </row>
    <row r="50" spans="1:16" x14ac:dyDescent="0.15">
      <c r="A50" s="176" t="s">
        <v>67</v>
      </c>
      <c r="B50" s="176" t="e">
        <f>NA()</f>
        <v>#N/A</v>
      </c>
      <c r="C50" s="176">
        <f>IF(ISNUMBER('実質公債費比率（分子）の構造'!K$53),'実質公債費比率（分子）の構造'!K$53,NA())</f>
        <v>678</v>
      </c>
      <c r="D50" s="176" t="e">
        <f>NA()</f>
        <v>#N/A</v>
      </c>
      <c r="E50" s="176" t="e">
        <f>NA()</f>
        <v>#N/A</v>
      </c>
      <c r="F50" s="176">
        <f>IF(ISNUMBER('実質公債費比率（分子）の構造'!L$53),'実質公債費比率（分子）の構造'!L$53,NA())</f>
        <v>693</v>
      </c>
      <c r="G50" s="176" t="e">
        <f>NA()</f>
        <v>#N/A</v>
      </c>
      <c r="H50" s="176" t="e">
        <f>NA()</f>
        <v>#N/A</v>
      </c>
      <c r="I50" s="176">
        <f>IF(ISNUMBER('実質公債費比率（分子）の構造'!M$53),'実質公債費比率（分子）の構造'!M$53,NA())</f>
        <v>767</v>
      </c>
      <c r="J50" s="176" t="e">
        <f>NA()</f>
        <v>#N/A</v>
      </c>
      <c r="K50" s="176" t="e">
        <f>NA()</f>
        <v>#N/A</v>
      </c>
      <c r="L50" s="176">
        <f>IF(ISNUMBER('実質公債費比率（分子）の構造'!N$53),'実質公債費比率（分子）の構造'!N$53,NA())</f>
        <v>751</v>
      </c>
      <c r="M50" s="176" t="e">
        <f>NA()</f>
        <v>#N/A</v>
      </c>
      <c r="N50" s="176" t="e">
        <f>NA()</f>
        <v>#N/A</v>
      </c>
      <c r="O50" s="176">
        <f>IF(ISNUMBER('実質公債費比率（分子）の構造'!O$53),'実質公債費比率（分子）の構造'!O$53,NA())</f>
        <v>769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13946</v>
      </c>
      <c r="E56" s="175"/>
      <c r="F56" s="175"/>
      <c r="G56" s="175">
        <f>'将来負担比率（分子）の構造'!J$52</f>
        <v>13896</v>
      </c>
      <c r="H56" s="175"/>
      <c r="I56" s="175"/>
      <c r="J56" s="175">
        <f>'将来負担比率（分子）の構造'!K$52</f>
        <v>13239</v>
      </c>
      <c r="K56" s="175"/>
      <c r="L56" s="175"/>
      <c r="M56" s="175">
        <f>'将来負担比率（分子）の構造'!L$52</f>
        <v>13220</v>
      </c>
      <c r="N56" s="175"/>
      <c r="O56" s="175"/>
      <c r="P56" s="175">
        <f>'将来負担比率（分子）の構造'!M$52</f>
        <v>13675</v>
      </c>
    </row>
    <row r="57" spans="1:16" x14ac:dyDescent="0.15">
      <c r="A57" s="175" t="s">
        <v>42</v>
      </c>
      <c r="B57" s="175"/>
      <c r="C57" s="175"/>
      <c r="D57" s="175">
        <f>'将来負担比率（分子）の構造'!I$51</f>
        <v>235</v>
      </c>
      <c r="E57" s="175"/>
      <c r="F57" s="175"/>
      <c r="G57" s="175">
        <f>'将来負担比率（分子）の構造'!J$51</f>
        <v>441</v>
      </c>
      <c r="H57" s="175"/>
      <c r="I57" s="175"/>
      <c r="J57" s="175">
        <f>'将来負担比率（分子）の構造'!K$51</f>
        <v>411</v>
      </c>
      <c r="K57" s="175"/>
      <c r="L57" s="175"/>
      <c r="M57" s="175">
        <f>'将来負担比率（分子）の構造'!L$51</f>
        <v>357</v>
      </c>
      <c r="N57" s="175"/>
      <c r="O57" s="175"/>
      <c r="P57" s="175">
        <f>'将来負担比率（分子）の構造'!M$51</f>
        <v>303</v>
      </c>
    </row>
    <row r="58" spans="1:16" x14ac:dyDescent="0.15">
      <c r="A58" s="175" t="s">
        <v>41</v>
      </c>
      <c r="B58" s="175"/>
      <c r="C58" s="175"/>
      <c r="D58" s="175">
        <f>'将来負担比率（分子）の構造'!I$50</f>
        <v>3785</v>
      </c>
      <c r="E58" s="175"/>
      <c r="F58" s="175"/>
      <c r="G58" s="175">
        <f>'将来負担比率（分子）の構造'!J$50</f>
        <v>3903</v>
      </c>
      <c r="H58" s="175"/>
      <c r="I58" s="175"/>
      <c r="J58" s="175">
        <f>'将来負担比率（分子）の構造'!K$50</f>
        <v>4817</v>
      </c>
      <c r="K58" s="175"/>
      <c r="L58" s="175"/>
      <c r="M58" s="175">
        <f>'将来負担比率（分子）の構造'!L$50</f>
        <v>5084</v>
      </c>
      <c r="N58" s="175"/>
      <c r="O58" s="175"/>
      <c r="P58" s="175">
        <f>'将来負担比率（分子）の構造'!M$50</f>
        <v>5353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1546</v>
      </c>
      <c r="C62" s="175"/>
      <c r="D62" s="175"/>
      <c r="E62" s="175">
        <f>'将来負担比率（分子）の構造'!J$45</f>
        <v>1487</v>
      </c>
      <c r="F62" s="175"/>
      <c r="G62" s="175"/>
      <c r="H62" s="175">
        <f>'将来負担比率（分子）の構造'!K$45</f>
        <v>1410</v>
      </c>
      <c r="I62" s="175"/>
      <c r="J62" s="175"/>
      <c r="K62" s="175">
        <f>'将来負担比率（分子）の構造'!L$45</f>
        <v>1349</v>
      </c>
      <c r="L62" s="175"/>
      <c r="M62" s="175"/>
      <c r="N62" s="175">
        <f>'将来負担比率（分子）の構造'!M$45</f>
        <v>1347</v>
      </c>
      <c r="O62" s="175"/>
      <c r="P62" s="175"/>
    </row>
    <row r="63" spans="1:16" x14ac:dyDescent="0.15">
      <c r="A63" s="175" t="s">
        <v>34</v>
      </c>
      <c r="B63" s="175">
        <f>'将来負担比率（分子）の構造'!I$44</f>
        <v>11694</v>
      </c>
      <c r="C63" s="175"/>
      <c r="D63" s="175"/>
      <c r="E63" s="175">
        <f>'将来負担比率（分子）の構造'!J$44</f>
        <v>11365</v>
      </c>
      <c r="F63" s="175"/>
      <c r="G63" s="175"/>
      <c r="H63" s="175">
        <f>'将来負担比率（分子）の構造'!K$44</f>
        <v>10959</v>
      </c>
      <c r="I63" s="175"/>
      <c r="J63" s="175"/>
      <c r="K63" s="175">
        <f>'将来負担比率（分子）の構造'!L$44</f>
        <v>10288</v>
      </c>
      <c r="L63" s="175"/>
      <c r="M63" s="175"/>
      <c r="N63" s="175">
        <f>'将来負担比率（分子）の構造'!M$44</f>
        <v>9472</v>
      </c>
      <c r="O63" s="175"/>
      <c r="P63" s="175"/>
    </row>
    <row r="64" spans="1:16" x14ac:dyDescent="0.15">
      <c r="A64" s="175" t="s">
        <v>33</v>
      </c>
      <c r="B64" s="175">
        <f>'将来負担比率（分子）の構造'!I$43</f>
        <v>1714</v>
      </c>
      <c r="C64" s="175"/>
      <c r="D64" s="175"/>
      <c r="E64" s="175">
        <f>'将来負担比率（分子）の構造'!J$43</f>
        <v>1630</v>
      </c>
      <c r="F64" s="175"/>
      <c r="G64" s="175"/>
      <c r="H64" s="175">
        <f>'将来負担比率（分子）の構造'!K$43</f>
        <v>1425</v>
      </c>
      <c r="I64" s="175"/>
      <c r="J64" s="175"/>
      <c r="K64" s="175">
        <f>'将来負担比率（分子）の構造'!L$43</f>
        <v>1216</v>
      </c>
      <c r="L64" s="175"/>
      <c r="M64" s="175"/>
      <c r="N64" s="175">
        <f>'将来負担比率（分子）の構造'!M$43</f>
        <v>1021</v>
      </c>
      <c r="O64" s="175"/>
      <c r="P64" s="175"/>
    </row>
    <row r="65" spans="1:16" x14ac:dyDescent="0.15">
      <c r="A65" s="175" t="s">
        <v>32</v>
      </c>
      <c r="B65" s="175">
        <f>'将来負担比率（分子）の構造'!I$42</f>
        <v>43</v>
      </c>
      <c r="C65" s="175"/>
      <c r="D65" s="175"/>
      <c r="E65" s="175">
        <f>'将来負担比率（分子）の構造'!J$42</f>
        <v>27</v>
      </c>
      <c r="F65" s="175"/>
      <c r="G65" s="175"/>
      <c r="H65" s="175">
        <f>'将来負担比率（分子）の構造'!K$42</f>
        <v>16</v>
      </c>
      <c r="I65" s="175"/>
      <c r="J65" s="175"/>
      <c r="K65" s="175">
        <f>'将来負担比率（分子）の構造'!L$42</f>
        <v>11</v>
      </c>
      <c r="L65" s="175"/>
      <c r="M65" s="175"/>
      <c r="N65" s="175">
        <f>'将来負担比率（分子）の構造'!M$42</f>
        <v>7</v>
      </c>
      <c r="O65" s="175"/>
      <c r="P65" s="175"/>
    </row>
    <row r="66" spans="1:16" x14ac:dyDescent="0.15">
      <c r="A66" s="175" t="s">
        <v>31</v>
      </c>
      <c r="B66" s="175">
        <f>'将来負担比率（分子）の構造'!I$41</f>
        <v>10175</v>
      </c>
      <c r="C66" s="175"/>
      <c r="D66" s="175"/>
      <c r="E66" s="175">
        <f>'将来負担比率（分子）の構造'!J$41</f>
        <v>10051</v>
      </c>
      <c r="F66" s="175"/>
      <c r="G66" s="175"/>
      <c r="H66" s="175">
        <f>'将来負担比率（分子）の構造'!K$41</f>
        <v>9556</v>
      </c>
      <c r="I66" s="175"/>
      <c r="J66" s="175"/>
      <c r="K66" s="175">
        <f>'将来負担比率（分子）の構造'!L$41</f>
        <v>8712</v>
      </c>
      <c r="L66" s="175"/>
      <c r="M66" s="175"/>
      <c r="N66" s="175">
        <f>'将来負担比率（分子）の構造'!M$41</f>
        <v>9167</v>
      </c>
      <c r="O66" s="175"/>
      <c r="P66" s="175"/>
    </row>
    <row r="67" spans="1:16" x14ac:dyDescent="0.15">
      <c r="A67" s="175" t="s">
        <v>71</v>
      </c>
      <c r="B67" s="175" t="e">
        <f>NA()</f>
        <v>#N/A</v>
      </c>
      <c r="C67" s="175">
        <f>IF(ISNUMBER('将来負担比率（分子）の構造'!I$53), IF('将来負担比率（分子）の構造'!I$53 &lt; 0, 0, '将来負担比率（分子）の構造'!I$53), NA())</f>
        <v>7206</v>
      </c>
      <c r="D67" s="175" t="e">
        <f>NA()</f>
        <v>#N/A</v>
      </c>
      <c r="E67" s="175" t="e">
        <f>NA()</f>
        <v>#N/A</v>
      </c>
      <c r="F67" s="175">
        <f>IF(ISNUMBER('将来負担比率（分子）の構造'!J$53), IF('将来負担比率（分子）の構造'!J$53 &lt; 0, 0, '将来負担比率（分子）の構造'!J$53), NA())</f>
        <v>6321</v>
      </c>
      <c r="G67" s="175" t="e">
        <f>NA()</f>
        <v>#N/A</v>
      </c>
      <c r="H67" s="175" t="e">
        <f>NA()</f>
        <v>#N/A</v>
      </c>
      <c r="I67" s="175">
        <f>IF(ISNUMBER('将来負担比率（分子）の構造'!K$53), IF('将来負担比率（分子）の構造'!K$53 &lt; 0, 0, '将来負担比率（分子）の構造'!K$53), NA())</f>
        <v>4898</v>
      </c>
      <c r="J67" s="175" t="e">
        <f>NA()</f>
        <v>#N/A</v>
      </c>
      <c r="K67" s="175" t="e">
        <f>NA()</f>
        <v>#N/A</v>
      </c>
      <c r="L67" s="175">
        <f>IF(ISNUMBER('将来負担比率（分子）の構造'!L$53), IF('将来負担比率（分子）の構造'!L$53 &lt; 0, 0, '将来負担比率（分子）の構造'!L$53), NA())</f>
        <v>2917</v>
      </c>
      <c r="M67" s="175" t="e">
        <f>NA()</f>
        <v>#N/A</v>
      </c>
      <c r="N67" s="175" t="e">
        <f>NA()</f>
        <v>#N/A</v>
      </c>
      <c r="O67" s="175">
        <f>IF(ISNUMBER('将来負担比率（分子）の構造'!M$53), IF('将来負担比率（分子）の構造'!M$53 &lt; 0, 0, '将来負担比率（分子）の構造'!M$53), NA())</f>
        <v>1683</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1215</v>
      </c>
      <c r="C72" s="179">
        <f>基金残高に係る経年分析!G55</f>
        <v>1215</v>
      </c>
      <c r="D72" s="179">
        <f>基金残高に係る経年分析!H55</f>
        <v>1215</v>
      </c>
    </row>
    <row r="73" spans="1:16" x14ac:dyDescent="0.15">
      <c r="A73" s="178" t="s">
        <v>74</v>
      </c>
      <c r="B73" s="179">
        <f>基金残高に係る経年分析!F56</f>
        <v>653</v>
      </c>
      <c r="C73" s="179">
        <f>基金残高に係る経年分析!G56</f>
        <v>633</v>
      </c>
      <c r="D73" s="179">
        <f>基金残高に係る経年分析!H56</f>
        <v>684</v>
      </c>
    </row>
    <row r="74" spans="1:16" x14ac:dyDescent="0.15">
      <c r="A74" s="178" t="s">
        <v>75</v>
      </c>
      <c r="B74" s="179">
        <f>基金残高に係る経年分析!F57</f>
        <v>2725</v>
      </c>
      <c r="C74" s="179">
        <f>基金残高に係る経年分析!G57</f>
        <v>3006</v>
      </c>
      <c r="D74" s="179">
        <f>基金残高に係る経年分析!H57</f>
        <v>3220</v>
      </c>
    </row>
  </sheetData>
  <sheetProtection algorithmName="SHA-512" hashValue="3mncM1mXvQEim5bzw7je+yYNanY4aHDhz2Sc2mdBLlr4xs2S+Zct7MY+OLjy+VGhcyXXS+ikVACkLPVSLspOMg==" saltValue="WjmeaBC49NGeYv5oJt129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2025-03-14T04:00:05Z</cp:lastPrinted>
  <dcterms:created xsi:type="dcterms:W3CDTF">2025-02-19T02:12:40Z</dcterms:created>
  <dcterms:modified xsi:type="dcterms:W3CDTF">2025-03-17T03:59:57Z</dcterms:modified>
  <cp:category/>
</cp:coreProperties>
</file>