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W:\令和8年度\総務課\財政係\8_予算関係\02_照会\R8\20260817_【県〆911ほか】令和６年度財政状況資料集の作成について（2回目・地方公会計関係）\04_前回回答（1回目）分と結合\"/>
    </mc:Choice>
  </mc:AlternateContent>
  <xr:revisionPtr revIDLastSave="0" documentId="13_ncr:1_{C4611446-90D4-4D71-AC6F-849CD3B678BC}" xr6:coauthVersionLast="47" xr6:coauthVersionMax="47" xr10:uidLastSave="{00000000-0000-0000-0000-000000000000}"/>
  <bookViews>
    <workbookView xWindow="-120" yWindow="-120" windowWidth="38640" windowHeight="21120" tabRatio="87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88" i="12" l="1"/>
  <c r="CR102" i="12"/>
  <c r="AU88" i="12"/>
  <c r="AP88" i="12"/>
  <c r="AU63" i="12"/>
  <c r="AP63" i="12"/>
  <c r="AF63" i="12"/>
  <c r="AP23" i="12"/>
  <c r="V23" i="12"/>
  <c r="AA23" i="12"/>
  <c r="AF23" i="12"/>
  <c r="Q23" i="12"/>
  <c r="BG34" i="10" l="1"/>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W35" i="10"/>
  <c r="BW36" i="10" s="1"/>
  <c r="BW37" i="10" s="1"/>
  <c r="BW38" i="10" s="1"/>
  <c r="BW39" i="10" s="1"/>
  <c r="BW40" i="10" s="1"/>
  <c r="BW41" i="10" s="1"/>
  <c r="BW42" i="10" s="1"/>
  <c r="BW43" i="10" s="1"/>
  <c r="BE35" i="10"/>
  <c r="BW34" i="10"/>
  <c r="C34" i="10"/>
  <c r="CO34" i="10" l="1"/>
  <c r="C35" i="10"/>
  <c r="U34" i="10"/>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AM34" i="10"/>
  <c r="AM35" i="10" s="1"/>
</calcChain>
</file>

<file path=xl/sharedStrings.xml><?xml version="1.0" encoding="utf-8"?>
<sst xmlns="http://schemas.openxmlformats.org/spreadsheetml/2006/main" count="1077" uniqueCount="576">
  <si>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</si>
  <si>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</si>
  <si>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</si>
  <si>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</si>
  <si>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</si>
  <si>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</si>
  <si>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</si>
  <si>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</si>
  <si>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</si>
  <si>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</si>
  <si>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</si>
  <si>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</si>
  <si>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</si>
  <si>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</si>
  <si>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</si>
  <si>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</si>
  <si>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</si>
  <si>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</si>
  <si>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</si>
  <si>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</si>
  <si>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</si>
  <si>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</si>
  <si>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</si>
  <si>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</si>
  <si>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</si>
  <si>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</si>
  <si>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</si>
  <si>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</si>
  <si>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</si>
  <si>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</si>
  <si>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</si>
  <si>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</si>
  <si>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</si>
  <si>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</si>
  <si>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</si>
  <si>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</si>
  <si>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</si>
  <si>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</si>
  <si>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</si>
  <si>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</si>
  <si>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</si>
  <si>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</si>
  <si>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</si>
  <si>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</si>
  <si>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</si>
  <si>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</si>
  <si>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</si>
  <si>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</si>
  <si>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</si>
  <si>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</si>
  <si>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</si>
  <si>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</si>
  <si>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</si>
  <si>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</si>
  <si>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</si>
  <si>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</si>
  <si>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</si>
  <si>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</si>
  <si>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</si>
  <si>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</si>
  <si>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</si>
  <si>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</si>
  <si>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</si>
  <si>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</si>
  <si>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</si>
  <si>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</si>
  <si>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</si>
  <si>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</si>
  <si>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</si>
  <si>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</si>
  <si>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</si>
  <si>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</si>
  <si>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</si>
  <si>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</si>
  <si>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</si>
  <si>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</si>
  <si>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</si>
  <si>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</si>
  <si>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</si>
  <si>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富山県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</si>
  <si>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</si>
  <si>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</si>
  <si>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</si>
  <si>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</si>
  <si>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</si>
  <si>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</si>
  <si>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</si>
  <si>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</si>
  <si>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</si>
  <si>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</si>
  <si>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</si>
  <si>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</si>
  <si>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</si>
  <si>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</si>
  <si>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立山町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</si>
  <si>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</si>
  <si>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</si>
  <si>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</si>
  <si>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</si>
  <si>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</si>
  <si>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</si>
  <si>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</si>
  <si>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</si>
  <si>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</si>
  <si>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</si>
  <si>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</si>
  <si>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</si>
  <si>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</si>
  <si>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</si>
  <si>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</si>
  <si>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</si>
  <si>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</si>
  <si>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</si>
  <si>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</si>
  <si>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</si>
  <si>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</si>
  <si>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</si>
  <si>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</si>
  <si>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</si>
  <si>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</si>
  <si>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</si>
  <si>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</si>
  <si>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</si>
  <si>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</si>
  <si>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</si>
  <si>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</si>
  <si>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</si>
  <si>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</si>
  <si>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</si>
  <si>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</si>
  <si>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</si>
  <si>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</si>
  <si>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</si>
  <si>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</si>
  <si>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</si>
  <si>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</si>
  <si>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</si>
  <si>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</si>
  <si>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</si>
  <si>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</si>
  <si>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</si>
  <si>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</si>
  <si>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</si>
  <si>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</si>
  <si>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</si>
  <si>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</si>
  <si>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</si>
  <si>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</si>
  <si>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</si>
  <si>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</si>
  <si>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</si>
  <si>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</si>
  <si>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</si>
  <si>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</si>
  <si>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</si>
  <si>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</si>
  <si>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</si>
  <si>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</si>
  <si>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</si>
  <si>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</si>
  <si>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</si>
  <si>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</si>
  <si>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</si>
  <si>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</si>
  <si>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</si>
  <si>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</si>
  <si>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</si>
  <si>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</si>
  <si>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</si>
  <si>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</si>
  <si>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</si>
  <si>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</si>
  <si>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</si>
  <si>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</si>
  <si>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</si>
  <si>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</si>
  <si>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</si>
  <si>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</si>
  <si>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</si>
  <si>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</si>
  <si>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</si>
  <si>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</si>
  <si>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</si>
  <si>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</si>
  <si>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</si>
  <si>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</si>
  <si>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</si>
  <si>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</si>
  <si>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</si>
  <si>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</si>
  <si>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</si>
  <si>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</si>
  <si>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</si>
  <si>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</si>
  <si>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</si>
  <si>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</si>
  <si>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</si>
  <si>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</si>
  <si>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</si>
  <si>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</si>
  <si>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</si>
  <si>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</si>
  <si>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</si>
  <si>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富山県立山町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</si>
  <si>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</si>
  <si>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</si>
  <si>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</si>
  <si>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</si>
  <si>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</si>
  <si>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</si>
  <si>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</si>
  <si>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</si>
  <si>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</si>
  <si>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</si>
  <si>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</si>
  <si>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</si>
  <si>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</si>
  <si>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</si>
  <si>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</si>
  <si>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</si>
  <si>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</si>
  <si>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</si>
  <si>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</si>
  <si>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</si>
  <si>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</si>
  <si>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</si>
  <si>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</si>
  <si>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</si>
  <si>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</si>
  <si>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</si>
  <si>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</si>
  <si>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</si>
  <si>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</si>
  <si>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</si>
  <si>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</si>
  <si>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</si>
  <si>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</si>
  <si>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</si>
  <si>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</si>
  <si>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</si>
  <si>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</si>
  <si>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</si>
  <si>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</si>
  <si>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</si>
  <si>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</si>
  <si>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</si>
  <si>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</si>
  <si>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</si>
  <si>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</si>
  <si>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</si>
  <si>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</si>
  <si>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</si>
  <si>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</si>
  <si>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</si>
  <si>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</si>
  <si>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</si>
  <si>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</si>
  <si>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</si>
  <si>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</si>
  <si>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</si>
  <si>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</si>
  <si>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</si>
  <si>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</si>
  <si>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</si>
  <si>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</si>
  <si>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</si>
  <si>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</si>
  <si>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</si>
  <si>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</si>
  <si>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</si>
  <si>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</si>
  <si>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</si>
  <si>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</si>
  <si>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</si>
  <si>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</si>
  <si>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</si>
  <si>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</si>
  <si>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</si>
  <si>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</si>
  <si>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</si>
  <si>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</si>
  <si>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</si>
  <si>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</si>
  <si>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</si>
  <si>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</si>
  <si>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</si>
  <si>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</si>
  <si>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</si>
  <si>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</si>
  <si>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</si>
  <si>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</si>
  <si>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</si>
  <si>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</si>
  <si>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</si>
  <si>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</si>
  <si>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</si>
  <si>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</si>
  <si>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</si>
  <si>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</si>
  <si>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</si>
  <si>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</si>
  <si>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</si>
  <si>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</si>
  <si>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</si>
  <si>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</si>
  <si>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</si>
  <si>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</si>
  <si>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</si>
  <si>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</si>
  <si>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</si>
  <si>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</si>
  <si>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</si>
  <si>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</si>
  <si>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</si>
  <si>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</si>
  <si>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</si>
  <si>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</si>
  <si>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</si>
  <si>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</si>
  <si>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</si>
  <si>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</si>
  <si>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</si>
  <si>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</si>
  <si>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</si>
  <si>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</si>
  <si>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</si>
  <si>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</si>
  <si>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</si>
  <si>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</si>
  <si>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</si>
  <si>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</si>
  <si>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</si>
  <si>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</si>
  <si>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</si>
  <si>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</si>
  <si>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</si>
  <si>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</si>
  <si>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</si>
  <si>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</si>
  <si>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</si>
  <si>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</si>
  <si>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</si>
  <si>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</si>
  <si>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</si>
  <si>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</si>
  <si>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</si>
  <si>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</si>
  <si>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</si>
  <si>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</si>
  <si>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</si>
  <si>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</si>
  <si>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</si>
  <si>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</si>
  <si>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</si>
  <si>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富山県立山町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</si>
  <si>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</si>
  <si>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</si>
  <si>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</si>
  <si>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</si>
  <si>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</si>
  <si>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</si>
  <si>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</si>
  <si>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</si>
  <si>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</si>
  <si>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</si>
  <si>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</si>
  <si>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</si>
  <si>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</si>
  <si>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</si>
  <si>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</si>
  <si>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</si>
  <si>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</si>
  <si>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</si>
  <si>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</si>
  <si>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</si>
  <si>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墓地公園事業特別会計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</si>
  <si>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</si>
  <si>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</si>
  <si>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</si>
  <si>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</si>
  <si>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</si>
  <si>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</si>
  <si>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</si>
  <si>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</si>
  <si>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</si>
  <si>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</si>
  <si>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</si>
  <si>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</si>
  <si>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</si>
  <si>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</si>
  <si>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</si>
  <si>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水道事業会計</t>
    <phoneticPr fontId="5"/>
  </si>
  <si>
    <t>法適用企業</t>
    <phoneticPr fontId="5"/>
  </si>
  <si>
    <t>下水道事業会計</t>
    <phoneticPr fontId="5"/>
  </si>
  <si>
    <t>地域開発事業特別会計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</si>
  <si>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</si>
  <si>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</si>
  <si>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</si>
  <si>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</si>
  <si>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</si>
  <si>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</si>
  <si>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</si>
  <si>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</si>
  <si>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</si>
  <si>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</si>
  <si>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</si>
  <si>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</si>
  <si>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</si>
  <si>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</si>
  <si>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</si>
  <si>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</si>
  <si>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</si>
  <si>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</si>
  <si>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</si>
  <si>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</si>
  <si>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</si>
  <si>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</si>
  <si>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</si>
  <si>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</si>
  <si>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</si>
  <si>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</si>
  <si>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</si>
  <si>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</si>
  <si>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</si>
  <si>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</si>
  <si>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</si>
  <si>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</si>
  <si>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</si>
  <si>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</si>
  <si>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</si>
  <si>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</si>
  <si>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</si>
  <si>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</si>
  <si>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</si>
  <si>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</si>
  <si>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</si>
  <si>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</si>
  <si>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</si>
  <si>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</si>
  <si>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</si>
  <si>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</si>
  <si>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</si>
  <si>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</si>
  <si>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</si>
  <si>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</si>
  <si>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</si>
  <si>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</si>
  <si>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</si>
  <si>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</si>
  <si>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</si>
  <si>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</si>
  <si>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</si>
  <si>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</si>
  <si>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</si>
  <si>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</si>
  <si>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</si>
  <si>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</si>
  <si>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</si>
  <si>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</si>
  <si>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</si>
  <si>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</si>
  <si>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</si>
  <si>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</si>
  <si>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</si>
  <si>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</si>
  <si>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</si>
  <si>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</si>
  <si>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</si>
  <si>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</si>
  <si>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</si>
  <si>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</si>
  <si>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</si>
  <si>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</si>
  <si>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</si>
  <si>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</si>
  <si>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</si>
  <si>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</si>
  <si>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</si>
  <si>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</si>
  <si>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</si>
  <si>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</si>
  <si>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</si>
  <si>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</si>
  <si>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</si>
  <si>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</si>
  <si>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</si>
  <si>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</si>
  <si>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</si>
  <si>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</si>
  <si>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</si>
  <si>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</si>
  <si>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</si>
  <si>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</si>
  <si>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</si>
  <si>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</si>
  <si>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</si>
  <si>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</si>
  <si>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</si>
  <si>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</si>
  <si>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</si>
  <si>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</si>
  <si>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</si>
  <si>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</si>
  <si>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</si>
  <si>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</si>
  <si>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</si>
  <si>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</si>
  <si>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</si>
  <si>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</si>
  <si>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</si>
  <si>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</si>
  <si>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</si>
  <si>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</si>
  <si>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</si>
  <si>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</si>
  <si>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</si>
  <si>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</si>
  <si>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</si>
  <si>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</si>
  <si>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</si>
  <si>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</si>
  <si>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</si>
  <si>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</si>
  <si>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</si>
  <si>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</si>
  <si>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</si>
  <si>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</si>
  <si>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</si>
  <si>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</si>
  <si>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</si>
  <si>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</si>
  <si>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</si>
  <si>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</si>
  <si>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国民健康保険事業特別会計</t>
  </si>
  <si>
    <t>下水道事業会計</t>
  </si>
  <si>
    <t>地域開発事業特別会計</t>
  </si>
  <si>
    <t>後期高齢者医療事業特別会計</t>
  </si>
  <si>
    <t>墓地公園事業特別会計</t>
  </si>
  <si>
    <t>その他会計（赤字）</t>
  </si>
  <si>
    <t>その他会計（黒字）</t>
  </si>
  <si>
    <t>R02</t>
    <phoneticPr fontId="5"/>
  </si>
  <si>
    <t>R03</t>
    <phoneticPr fontId="5"/>
  </si>
  <si>
    <t>R04</t>
    <phoneticPr fontId="5"/>
  </si>
  <si>
    <t>R05</t>
    <phoneticPr fontId="5"/>
  </si>
  <si>
    <t>R06</t>
    <phoneticPr fontId="5"/>
  </si>
  <si>
    <t>-</t>
    <phoneticPr fontId="2"/>
  </si>
  <si>
    <t>富山地区広域圏事務組合</t>
    <rPh sb="0" eb="2">
      <t>トヤマ</t>
    </rPh>
    <rPh sb="2" eb="4">
      <t>チク</t>
    </rPh>
    <rPh sb="4" eb="7">
      <t>コウイキケン</t>
    </rPh>
    <rPh sb="7" eb="9">
      <t>ジム</t>
    </rPh>
    <rPh sb="9" eb="11">
      <t>クミアイ</t>
    </rPh>
    <phoneticPr fontId="5"/>
  </si>
  <si>
    <t>富山県市町村会館管理組合</t>
    <rPh sb="0" eb="3">
      <t>トヤマケン</t>
    </rPh>
    <rPh sb="3" eb="6">
      <t>シチョウソン</t>
    </rPh>
    <rPh sb="6" eb="8">
      <t>カイカン</t>
    </rPh>
    <rPh sb="8" eb="10">
      <t>カンリ</t>
    </rPh>
    <rPh sb="10" eb="12">
      <t>クミアイ</t>
    </rPh>
    <phoneticPr fontId="5"/>
  </si>
  <si>
    <t>滑川中新川地区広域情報事務組合</t>
    <rPh sb="0" eb="2">
      <t>ナメリカワ</t>
    </rPh>
    <rPh sb="2" eb="5">
      <t>ナカニイカワ</t>
    </rPh>
    <rPh sb="5" eb="7">
      <t>チク</t>
    </rPh>
    <rPh sb="7" eb="9">
      <t>コウイキ</t>
    </rPh>
    <rPh sb="9" eb="11">
      <t>ジョウホウ</t>
    </rPh>
    <rPh sb="11" eb="13">
      <t>ジム</t>
    </rPh>
    <rPh sb="13" eb="15">
      <t>クミアイ</t>
    </rPh>
    <phoneticPr fontId="5"/>
  </si>
  <si>
    <t>富山県市町村総合事務組合</t>
    <rPh sb="0" eb="3">
      <t>トヤマケン</t>
    </rPh>
    <rPh sb="3" eb="6">
      <t>シチョウソン</t>
    </rPh>
    <rPh sb="6" eb="8">
      <t>ソウゴウ</t>
    </rPh>
    <rPh sb="8" eb="10">
      <t>ジム</t>
    </rPh>
    <rPh sb="10" eb="12">
      <t>クミアイ</t>
    </rPh>
    <phoneticPr fontId="5"/>
  </si>
  <si>
    <t>常願寺川右岸水防市町村組合</t>
    <rPh sb="0" eb="3">
      <t>ジョウガンジ</t>
    </rPh>
    <rPh sb="3" eb="4">
      <t>カワ</t>
    </rPh>
    <rPh sb="4" eb="6">
      <t>ウガン</t>
    </rPh>
    <rPh sb="6" eb="8">
      <t>スイボウ</t>
    </rPh>
    <rPh sb="8" eb="11">
      <t>シチョウソン</t>
    </rPh>
    <rPh sb="11" eb="13">
      <t>クミアイ</t>
    </rPh>
    <phoneticPr fontId="5"/>
  </si>
  <si>
    <t>三郷利田用水市町村組合</t>
  </si>
  <si>
    <t>-</t>
    <phoneticPr fontId="2"/>
  </si>
  <si>
    <t>株式会社　Bridges</t>
    <rPh sb="0" eb="4">
      <t>カブシキガイシャ</t>
    </rPh>
    <phoneticPr fontId="2"/>
  </si>
  <si>
    <t>立山町庁舎等整備基金</t>
  </si>
  <si>
    <t>公有財産整備基金</t>
  </si>
  <si>
    <t>立山町地域雇用創出推進基金</t>
  </si>
  <si>
    <t>立山町地域福祉基金</t>
  </si>
  <si>
    <t>立山町環境保全基金</t>
    <rPh sb="0" eb="3">
      <t>タテヤママチ</t>
    </rPh>
    <rPh sb="3" eb="5">
      <t>カンキョウ</t>
    </rPh>
    <rPh sb="5" eb="7">
      <t>ホゼン</t>
    </rPh>
    <rPh sb="7" eb="9">
      <t>キキン</t>
    </rPh>
    <phoneticPr fontId="2"/>
  </si>
  <si>
    <t>富山県後期高齢者医療広域連合
[後期高齢者医療事業特別会計]</t>
    <rPh sb="0" eb="3">
      <t>トヤマケン</t>
    </rPh>
    <rPh sb="3" eb="5">
      <t>コウキ</t>
    </rPh>
    <rPh sb="5" eb="8">
      <t>コウレイシャ</t>
    </rPh>
    <rPh sb="8" eb="10">
      <t>イリョウ</t>
    </rPh>
    <rPh sb="10" eb="12">
      <t>コウイキ</t>
    </rPh>
    <rPh sb="12" eb="14">
      <t>レンゴウ</t>
    </rPh>
    <phoneticPr fontId="5"/>
  </si>
  <si>
    <t>富山県後期高齢者医療広域連合
[一般会計]</t>
    <rPh sb="0" eb="3">
      <t>トヤマケン</t>
    </rPh>
    <rPh sb="3" eb="5">
      <t>コウキ</t>
    </rPh>
    <rPh sb="5" eb="8">
      <t>コウレイシャ</t>
    </rPh>
    <rPh sb="8" eb="10">
      <t>イリョウ</t>
    </rPh>
    <rPh sb="10" eb="12">
      <t>コウイキ</t>
    </rPh>
    <rPh sb="12" eb="14">
      <t>レンゴウ</t>
    </rPh>
    <phoneticPr fontId="5"/>
  </si>
  <si>
    <t>中新川広域行政事務組合
[介護保険事業特別会計]</t>
    <rPh sb="0" eb="3">
      <t>ナカニイカワ</t>
    </rPh>
    <rPh sb="3" eb="5">
      <t>コウイキ</t>
    </rPh>
    <rPh sb="5" eb="7">
      <t>ギョウセイ</t>
    </rPh>
    <rPh sb="7" eb="9">
      <t>ジム</t>
    </rPh>
    <rPh sb="9" eb="11">
      <t>クミアイ</t>
    </rPh>
    <phoneticPr fontId="5"/>
  </si>
  <si>
    <t>中新川広域行政事務組合
[一般会計]</t>
    <rPh sb="0" eb="3">
      <t>ナカニイカワ</t>
    </rPh>
    <rPh sb="3" eb="5">
      <t>コウイキ</t>
    </rPh>
    <rPh sb="5" eb="7">
      <t>ギョウセイ</t>
    </rPh>
    <rPh sb="7" eb="9">
      <t>ジム</t>
    </rPh>
    <rPh sb="9" eb="11">
      <t>クミアイ</t>
    </rPh>
    <phoneticPr fontId="5"/>
  </si>
  <si>
    <t>中新川広域行政事務組合
[訪問看護事業特別会計]</t>
    <rPh sb="0" eb="3">
      <t>ナカニイカワ</t>
    </rPh>
    <rPh sb="3" eb="5">
      <t>コウイキ</t>
    </rPh>
    <rPh sb="5" eb="7">
      <t>ギョウセイ</t>
    </rPh>
    <rPh sb="7" eb="9">
      <t>ジム</t>
    </rPh>
    <rPh sb="9" eb="11">
      <t>クミアイ</t>
    </rPh>
    <phoneticPr fontId="5"/>
  </si>
  <si>
    <t>中新川広域行政事務組合
[下水道事業]</t>
    <rPh sb="0" eb="3">
      <t>ナカニイカワ</t>
    </rPh>
    <rPh sb="3" eb="5">
      <t>コウイキ</t>
    </rPh>
    <rPh sb="5" eb="7">
      <t>ギョウセイ</t>
    </rPh>
    <rPh sb="7" eb="9">
      <t>ジム</t>
    </rPh>
    <rPh sb="9" eb="11">
      <t>クミアイ</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</si>
  <si>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</si>
  <si>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</si>
  <si>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地方債の繰上償還により、将来負担比率は低下している。一方で、有形固定資産減価償却率は類似団体より高くなっている。
　昭和39年に建設された庁舎が87.9％、昭和50年代から平成３年までに建設された地区公民館13箇所が82.5％と高い水準にある。なかでも、インフラ資産（道路、橋梁など）が類似団体内平均値を超え、全体の償却累計率の割合の７割近くを占める道路は81.3％と高い水準である。このことが、有形固定資産減価償却率を高くしている大きな要因として挙げられる。
　将来負担比率の動向に注視し、公共施設等総合管理計画に基づいた施設の老朽化対策に積極的に取り組んでいく。</t>
    <rPh sb="20" eb="22">
      <t>テイカ</t>
    </rPh>
    <rPh sb="272" eb="275">
      <t>セッキョクテキ</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</si>
  <si>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</si>
  <si>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</si>
  <si>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</si>
  <si>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</si>
  <si>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</si>
  <si>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</si>
  <si>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類似団体と比較し、将来負担比率及び実質公債費比率はともに高い水準にある。これらが高水準である主な要因は、学校教育施設の統廃合に伴う改修等を実施してきたほか、道路や橋りょうといったインフラ資産の維持・改良に継続的に取り組んでいることにより、毎年一定の地方債の発行や元利償還金が発生していることによるものである。
　今後、防災児童館複合施設の整備や都市再生整備事業等による大規模事業の町債償還が控えており、公債費の増大が見込まれている中ではあるが、債務の状況を踏まえ、必要なインフラ・公共施設の維持・更新に引き続き取り組んでいく。</t>
    <rPh sb="16" eb="17">
      <t>オヨ</t>
    </rPh>
    <rPh sb="157" eb="159">
      <t>コンゴ</t>
    </rPh>
    <rPh sb="160" eb="162">
      <t>ボウサイ</t>
    </rPh>
    <rPh sb="162" eb="169">
      <t>ジドウカンフクゴウシセツ</t>
    </rPh>
    <rPh sb="170" eb="172">
      <t>セイビ</t>
    </rPh>
    <rPh sb="173" eb="181">
      <t>トシサイセイセイビジギョウ</t>
    </rPh>
    <rPh sb="181" eb="182">
      <t>トウ</t>
    </rPh>
    <rPh sb="185" eb="190">
      <t>ダイキボジギョウ</t>
    </rPh>
    <rPh sb="191" eb="195">
      <t>チョウサイショウカン</t>
    </rPh>
    <rPh sb="196" eb="197">
      <t>ヒカ</t>
    </rPh>
    <rPh sb="202" eb="205">
      <t>コウサイヒ</t>
    </rPh>
    <rPh sb="206" eb="208">
      <t>ゾウダイ</t>
    </rPh>
    <rPh sb="209" eb="211">
      <t>ミコ</t>
    </rPh>
    <rPh sb="216" eb="217">
      <t>ナカ</t>
    </rPh>
    <rPh sb="252" eb="253">
      <t>ヒ</t>
    </rPh>
    <rPh sb="254" eb="255">
      <t>ツヅ</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</si>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</sst>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wrapText="1"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 fillId="0" borderId="41" xfId="16" applyFont="1" applyBorder="1" applyAlignment="1" applyProtection="1">
      <alignment horizontal="left" vertical="top" wrapText="1"/>
      <protection locked="0"/>
    </xf>
    <xf numFmtId="0" fontId="3" fillId="0" borderId="12" xfId="16" applyFont="1" applyBorder="1" applyAlignment="1" applyProtection="1">
      <alignment horizontal="left" vertical="top" wrapText="1"/>
      <protection locked="0"/>
    </xf>
    <xf numFmtId="0" fontId="3" fillId="0" borderId="51" xfId="16" applyFont="1" applyBorder="1" applyAlignment="1" applyProtection="1">
      <alignment horizontal="left" vertical="top" wrapText="1"/>
      <protection locked="0"/>
    </xf>
    <xf numFmtId="0" fontId="3" fillId="0" borderId="65" xfId="16" applyFont="1" applyBorder="1" applyAlignment="1" applyProtection="1">
      <alignment horizontal="left" vertical="top" wrapText="1"/>
      <protection locked="0"/>
    </xf>
    <xf numFmtId="0" fontId="3" fillId="0" borderId="0" xfId="16" applyFont="1" applyAlignment="1" applyProtection="1">
      <alignment horizontal="left" vertical="top" wrapText="1"/>
      <protection locked="0"/>
    </xf>
    <xf numFmtId="0" fontId="3" fillId="0" borderId="38" xfId="16" applyFont="1" applyBorder="1" applyAlignment="1" applyProtection="1">
      <alignment horizontal="left" vertical="top" wrapText="1"/>
      <protection locked="0"/>
    </xf>
    <xf numFmtId="0" fontId="3" fillId="0" borderId="37" xfId="16" applyFont="1" applyBorder="1" applyAlignment="1" applyProtection="1">
      <alignment horizontal="left" vertical="top" wrapText="1"/>
      <protection locked="0"/>
    </xf>
    <xf numFmtId="0" fontId="3" fillId="0" borderId="56" xfId="16" applyFont="1" applyBorder="1" applyAlignment="1" applyProtection="1">
      <alignment horizontal="left" vertical="top" wrapText="1"/>
      <protection locked="0"/>
    </xf>
    <xf numFmtId="0" fontId="3"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BEE1108-55BC-47AB-B7FB-7F7A43E35D1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56181</c:v>
                </c:pt>
                <c:pt idx="2">
                  <c:v>47730</c:v>
                </c:pt>
                <c:pt idx="3">
                  <c:v>61921</c:v>
                </c:pt>
                <c:pt idx="4">
                  <c:v>62764</c:v>
                </c:pt>
              </c:numCache>
            </c:numRef>
          </c:val>
          <c:smooth val="0"/>
          <c:extLst>
            <c:ext xmlns:c16="http://schemas.microsoft.com/office/drawing/2014/chart" uri="{C3380CC4-5D6E-409C-BE32-E72D297353CC}">
              <c16:uniqueId val="{00000000-6232-4205-9E56-9D1BB56B3FC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69200</c:v>
                </c:pt>
                <c:pt idx="1">
                  <c:v>63108</c:v>
                </c:pt>
                <c:pt idx="2">
                  <c:v>50874</c:v>
                </c:pt>
                <c:pt idx="3">
                  <c:v>104449</c:v>
                </c:pt>
                <c:pt idx="4">
                  <c:v>106800</c:v>
                </c:pt>
              </c:numCache>
            </c:numRef>
          </c:val>
          <c:smooth val="0"/>
          <c:extLst>
            <c:ext xmlns:c16="http://schemas.microsoft.com/office/drawing/2014/chart" uri="{C3380CC4-5D6E-409C-BE32-E72D297353CC}">
              <c16:uniqueId val="{00000001-6232-4205-9E56-9D1BB56B3FC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8.27</c:v>
                </c:pt>
                <c:pt idx="1">
                  <c:v>7.17</c:v>
                </c:pt>
                <c:pt idx="2">
                  <c:v>6.28</c:v>
                </c:pt>
                <c:pt idx="3">
                  <c:v>5.01</c:v>
                </c:pt>
                <c:pt idx="4">
                  <c:v>4.49</c:v>
                </c:pt>
              </c:numCache>
            </c:numRef>
          </c:val>
          <c:extLst>
            <c:ext xmlns:c16="http://schemas.microsoft.com/office/drawing/2014/chart" uri="{C3380CC4-5D6E-409C-BE32-E72D297353CC}">
              <c16:uniqueId val="{00000000-7E50-46DE-9CDA-1816D988F5E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13.27</c:v>
                </c:pt>
                <c:pt idx="1">
                  <c:v>15.24</c:v>
                </c:pt>
                <c:pt idx="2">
                  <c:v>15.82</c:v>
                </c:pt>
                <c:pt idx="3">
                  <c:v>15.65</c:v>
                </c:pt>
                <c:pt idx="4">
                  <c:v>15.21</c:v>
                </c:pt>
              </c:numCache>
            </c:numRef>
          </c:val>
          <c:extLst>
            <c:ext xmlns:c16="http://schemas.microsoft.com/office/drawing/2014/chart" uri="{C3380CC4-5D6E-409C-BE32-E72D297353CC}">
              <c16:uniqueId val="{00000001-7E50-46DE-9CDA-1816D988F5E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8.14</c:v>
                </c:pt>
                <c:pt idx="1">
                  <c:v>5.97</c:v>
                </c:pt>
                <c:pt idx="2">
                  <c:v>4.2699999999999996</c:v>
                </c:pt>
                <c:pt idx="3">
                  <c:v>2.58</c:v>
                </c:pt>
                <c:pt idx="4">
                  <c:v>3.27</c:v>
                </c:pt>
              </c:numCache>
            </c:numRef>
          </c:val>
          <c:smooth val="0"/>
          <c:extLst>
            <c:ext xmlns:c16="http://schemas.microsoft.com/office/drawing/2014/chart" uri="{C3380CC4-5D6E-409C-BE32-E72D297353CC}">
              <c16:uniqueId val="{00000002-7E50-46DE-9CDA-1816D988F5E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0.09</c:v>
                </c:pt>
                <c:pt idx="4">
                  <c:v>#N/A</c:v>
                </c:pt>
                <c:pt idx="5">
                  <c:v>0.11</c:v>
                </c:pt>
                <c:pt idx="6">
                  <c:v>#N/A</c:v>
                </c:pt>
                <c:pt idx="7">
                  <c:v>0.39</c:v>
                </c:pt>
                <c:pt idx="8">
                  <c:v>0</c:v>
                </c:pt>
                <c:pt idx="9">
                  <c:v>0</c:v>
                </c:pt>
              </c:numCache>
            </c:numRef>
          </c:val>
          <c:extLst>
            <c:ext xmlns:c16="http://schemas.microsoft.com/office/drawing/2014/chart" uri="{C3380CC4-5D6E-409C-BE32-E72D297353CC}">
              <c16:uniqueId val="{00000000-1ADF-4923-8278-9F563722368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ADF-4923-8278-9F563722368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ADF-4923-8278-9F5637223682}"/>
            </c:ext>
          </c:extLst>
        </c:ser>
        <c:ser>
          <c:idx val="3"/>
          <c:order val="3"/>
          <c:tx>
            <c:strRef>
              <c:f>データシート!$A$30</c:f>
              <c:strCache>
                <c:ptCount val="1"/>
                <c:pt idx="0">
                  <c:v>墓地公園事業特別会計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3-1ADF-4923-8278-9F5637223682}"/>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0.02</c:v>
                </c:pt>
                <c:pt idx="4">
                  <c:v>#N/A</c:v>
                </c:pt>
                <c:pt idx="5">
                  <c:v>0</c:v>
                </c:pt>
                <c:pt idx="6">
                  <c:v>#N/A</c:v>
                </c:pt>
                <c:pt idx="7">
                  <c:v>0</c:v>
                </c:pt>
                <c:pt idx="8">
                  <c:v>#N/A</c:v>
                </c:pt>
                <c:pt idx="9">
                  <c:v>0.01</c:v>
                </c:pt>
              </c:numCache>
            </c:numRef>
          </c:val>
          <c:extLst>
            <c:ext xmlns:c16="http://schemas.microsoft.com/office/drawing/2014/chart" uri="{C3380CC4-5D6E-409C-BE32-E72D297353CC}">
              <c16:uniqueId val="{00000004-1ADF-4923-8278-9F5637223682}"/>
            </c:ext>
          </c:extLst>
        </c:ser>
        <c:ser>
          <c:idx val="5"/>
          <c:order val="5"/>
          <c:tx>
            <c:strRef>
              <c:f>データシート!$A$32</c:f>
              <c:strCache>
                <c:ptCount val="1"/>
                <c:pt idx="0">
                  <c:v>地域開発事業特別会計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1.1000000000000001</c:v>
                </c:pt>
                <c:pt idx="2">
                  <c:v>#N/A</c:v>
                </c:pt>
                <c:pt idx="3">
                  <c:v>0.8</c:v>
                </c:pt>
                <c:pt idx="4">
                  <c:v>#N/A</c:v>
                </c:pt>
                <c:pt idx="5">
                  <c:v>11.61</c:v>
                </c:pt>
                <c:pt idx="6">
                  <c:v>#N/A</c:v>
                </c:pt>
                <c:pt idx="7">
                  <c:v>6.33</c:v>
                </c:pt>
                <c:pt idx="8">
                  <c:v>#N/A</c:v>
                </c:pt>
                <c:pt idx="9">
                  <c:v>0.51</c:v>
                </c:pt>
              </c:numCache>
            </c:numRef>
          </c:val>
          <c:extLst>
            <c:ext xmlns:c16="http://schemas.microsoft.com/office/drawing/2014/chart" uri="{C3380CC4-5D6E-409C-BE32-E72D297353CC}">
              <c16:uniqueId val="{00000005-1ADF-4923-8278-9F5637223682}"/>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0.57999999999999996</c:v>
                </c:pt>
              </c:numCache>
            </c:numRef>
          </c:val>
          <c:extLst>
            <c:ext xmlns:c16="http://schemas.microsoft.com/office/drawing/2014/chart" uri="{C3380CC4-5D6E-409C-BE32-E72D297353CC}">
              <c16:uniqueId val="{00000006-1ADF-4923-8278-9F5637223682}"/>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1.28</c:v>
                </c:pt>
                <c:pt idx="2">
                  <c:v>#N/A</c:v>
                </c:pt>
                <c:pt idx="3">
                  <c:v>1.34</c:v>
                </c:pt>
                <c:pt idx="4">
                  <c:v>#N/A</c:v>
                </c:pt>
                <c:pt idx="5">
                  <c:v>1.48</c:v>
                </c:pt>
                <c:pt idx="6">
                  <c:v>#N/A</c:v>
                </c:pt>
                <c:pt idx="7">
                  <c:v>0.33</c:v>
                </c:pt>
                <c:pt idx="8">
                  <c:v>#N/A</c:v>
                </c:pt>
                <c:pt idx="9">
                  <c:v>1.41</c:v>
                </c:pt>
              </c:numCache>
            </c:numRef>
          </c:val>
          <c:extLst>
            <c:ext xmlns:c16="http://schemas.microsoft.com/office/drawing/2014/chart" uri="{C3380CC4-5D6E-409C-BE32-E72D297353CC}">
              <c16:uniqueId val="{00000007-1ADF-4923-8278-9F563722368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8.26</c:v>
                </c:pt>
                <c:pt idx="2">
                  <c:v>#N/A</c:v>
                </c:pt>
                <c:pt idx="3">
                  <c:v>7.16</c:v>
                </c:pt>
                <c:pt idx="4">
                  <c:v>#N/A</c:v>
                </c:pt>
                <c:pt idx="5">
                  <c:v>6.26</c:v>
                </c:pt>
                <c:pt idx="6">
                  <c:v>#N/A</c:v>
                </c:pt>
                <c:pt idx="7">
                  <c:v>5</c:v>
                </c:pt>
                <c:pt idx="8">
                  <c:v>#N/A</c:v>
                </c:pt>
                <c:pt idx="9">
                  <c:v>4.4800000000000004</c:v>
                </c:pt>
              </c:numCache>
            </c:numRef>
          </c:val>
          <c:extLst>
            <c:ext xmlns:c16="http://schemas.microsoft.com/office/drawing/2014/chart" uri="{C3380CC4-5D6E-409C-BE32-E72D297353CC}">
              <c16:uniqueId val="{00000008-1ADF-4923-8278-9F563722368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3.87</c:v>
                </c:pt>
                <c:pt idx="2">
                  <c:v>#N/A</c:v>
                </c:pt>
                <c:pt idx="3">
                  <c:v>4.3499999999999996</c:v>
                </c:pt>
                <c:pt idx="4">
                  <c:v>#N/A</c:v>
                </c:pt>
                <c:pt idx="5">
                  <c:v>5.64</c:v>
                </c:pt>
                <c:pt idx="6">
                  <c:v>#N/A</c:v>
                </c:pt>
                <c:pt idx="7">
                  <c:v>6.36</c:v>
                </c:pt>
                <c:pt idx="8">
                  <c:v>#N/A</c:v>
                </c:pt>
                <c:pt idx="9">
                  <c:v>6.71</c:v>
                </c:pt>
              </c:numCache>
            </c:numRef>
          </c:val>
          <c:extLst>
            <c:ext xmlns:c16="http://schemas.microsoft.com/office/drawing/2014/chart" uri="{C3380CC4-5D6E-409C-BE32-E72D297353CC}">
              <c16:uniqueId val="{00000009-1ADF-4923-8278-9F563722368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1358</c:v>
                </c:pt>
                <c:pt idx="5">
                  <c:v>1338</c:v>
                </c:pt>
                <c:pt idx="8">
                  <c:v>1244</c:v>
                </c:pt>
                <c:pt idx="11">
                  <c:v>1233</c:v>
                </c:pt>
                <c:pt idx="14">
                  <c:v>1261</c:v>
                </c:pt>
              </c:numCache>
            </c:numRef>
          </c:val>
          <c:extLst>
            <c:ext xmlns:c16="http://schemas.microsoft.com/office/drawing/2014/chart" uri="{C3380CC4-5D6E-409C-BE32-E72D297353CC}">
              <c16:uniqueId val="{00000000-F97C-4B7E-9D05-61D8C6D4EF5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97C-4B7E-9D05-61D8C6D4EF5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c:v>
                </c:pt>
                <c:pt idx="3">
                  <c:v>11</c:v>
                </c:pt>
                <c:pt idx="6">
                  <c:v>5</c:v>
                </c:pt>
                <c:pt idx="9">
                  <c:v>4</c:v>
                </c:pt>
                <c:pt idx="12">
                  <c:v>4</c:v>
                </c:pt>
              </c:numCache>
            </c:numRef>
          </c:val>
          <c:extLst>
            <c:ext xmlns:c16="http://schemas.microsoft.com/office/drawing/2014/chart" uri="{C3380CC4-5D6E-409C-BE32-E72D297353CC}">
              <c16:uniqueId val="{00000002-F97C-4B7E-9D05-61D8C6D4EF5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655</c:v>
                </c:pt>
                <c:pt idx="3">
                  <c:v>681</c:v>
                </c:pt>
                <c:pt idx="6">
                  <c:v>619</c:v>
                </c:pt>
                <c:pt idx="9">
                  <c:v>626</c:v>
                </c:pt>
                <c:pt idx="12">
                  <c:v>661</c:v>
                </c:pt>
              </c:numCache>
            </c:numRef>
          </c:val>
          <c:extLst>
            <c:ext xmlns:c16="http://schemas.microsoft.com/office/drawing/2014/chart" uri="{C3380CC4-5D6E-409C-BE32-E72D297353CC}">
              <c16:uniqueId val="{00000003-F97C-4B7E-9D05-61D8C6D4EF5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151</c:v>
                </c:pt>
                <c:pt idx="3">
                  <c:v>152</c:v>
                </c:pt>
                <c:pt idx="6">
                  <c:v>142</c:v>
                </c:pt>
                <c:pt idx="9">
                  <c:v>135</c:v>
                </c:pt>
                <c:pt idx="12">
                  <c:v>114</c:v>
                </c:pt>
              </c:numCache>
            </c:numRef>
          </c:val>
          <c:extLst>
            <c:ext xmlns:c16="http://schemas.microsoft.com/office/drawing/2014/chart" uri="{C3380CC4-5D6E-409C-BE32-E72D297353CC}">
              <c16:uniqueId val="{00000004-F97C-4B7E-9D05-61D8C6D4EF5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97C-4B7E-9D05-61D8C6D4EF5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97C-4B7E-9D05-61D8C6D4EF5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1233</c:v>
                </c:pt>
                <c:pt idx="3">
                  <c:v>1261</c:v>
                </c:pt>
                <c:pt idx="6">
                  <c:v>1229</c:v>
                </c:pt>
                <c:pt idx="9">
                  <c:v>1237</c:v>
                </c:pt>
                <c:pt idx="12">
                  <c:v>1235</c:v>
                </c:pt>
              </c:numCache>
            </c:numRef>
          </c:val>
          <c:extLst>
            <c:ext xmlns:c16="http://schemas.microsoft.com/office/drawing/2014/chart" uri="{C3380CC4-5D6E-409C-BE32-E72D297353CC}">
              <c16:uniqueId val="{00000007-F97C-4B7E-9D05-61D8C6D4EF5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693</c:v>
                </c:pt>
                <c:pt idx="2">
                  <c:v>#N/A</c:v>
                </c:pt>
                <c:pt idx="3">
                  <c:v>#N/A</c:v>
                </c:pt>
                <c:pt idx="4">
                  <c:v>767</c:v>
                </c:pt>
                <c:pt idx="5">
                  <c:v>#N/A</c:v>
                </c:pt>
                <c:pt idx="6">
                  <c:v>#N/A</c:v>
                </c:pt>
                <c:pt idx="7">
                  <c:v>751</c:v>
                </c:pt>
                <c:pt idx="8">
                  <c:v>#N/A</c:v>
                </c:pt>
                <c:pt idx="9">
                  <c:v>#N/A</c:v>
                </c:pt>
                <c:pt idx="10">
                  <c:v>769</c:v>
                </c:pt>
                <c:pt idx="11">
                  <c:v>#N/A</c:v>
                </c:pt>
                <c:pt idx="12">
                  <c:v>#N/A</c:v>
                </c:pt>
                <c:pt idx="13">
                  <c:v>753</c:v>
                </c:pt>
                <c:pt idx="14">
                  <c:v>#N/A</c:v>
                </c:pt>
              </c:numCache>
            </c:numRef>
          </c:val>
          <c:smooth val="0"/>
          <c:extLst>
            <c:ext xmlns:c16="http://schemas.microsoft.com/office/drawing/2014/chart" uri="{C3380CC4-5D6E-409C-BE32-E72D297353CC}">
              <c16:uniqueId val="{00000008-F97C-4B7E-9D05-61D8C6D4EF5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13896</c:v>
                </c:pt>
                <c:pt idx="5">
                  <c:v>13239</c:v>
                </c:pt>
                <c:pt idx="8">
                  <c:v>13220</c:v>
                </c:pt>
                <c:pt idx="11">
                  <c:v>13675</c:v>
                </c:pt>
                <c:pt idx="14">
                  <c:v>13422</c:v>
                </c:pt>
              </c:numCache>
            </c:numRef>
          </c:val>
          <c:extLst>
            <c:ext xmlns:c16="http://schemas.microsoft.com/office/drawing/2014/chart" uri="{C3380CC4-5D6E-409C-BE32-E72D297353CC}">
              <c16:uniqueId val="{00000000-F298-4974-993B-5C4CA350236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441</c:v>
                </c:pt>
                <c:pt idx="5">
                  <c:v>411</c:v>
                </c:pt>
                <c:pt idx="8">
                  <c:v>357</c:v>
                </c:pt>
                <c:pt idx="11">
                  <c:v>303</c:v>
                </c:pt>
                <c:pt idx="14">
                  <c:v>357</c:v>
                </c:pt>
              </c:numCache>
            </c:numRef>
          </c:val>
          <c:extLst>
            <c:ext xmlns:c16="http://schemas.microsoft.com/office/drawing/2014/chart" uri="{C3380CC4-5D6E-409C-BE32-E72D297353CC}">
              <c16:uniqueId val="{00000001-F298-4974-993B-5C4CA350236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3903</c:v>
                </c:pt>
                <c:pt idx="5">
                  <c:v>4817</c:v>
                </c:pt>
                <c:pt idx="8">
                  <c:v>5084</c:v>
                </c:pt>
                <c:pt idx="11">
                  <c:v>5353</c:v>
                </c:pt>
                <c:pt idx="14">
                  <c:v>5325</c:v>
                </c:pt>
              </c:numCache>
            </c:numRef>
          </c:val>
          <c:extLst>
            <c:ext xmlns:c16="http://schemas.microsoft.com/office/drawing/2014/chart" uri="{C3380CC4-5D6E-409C-BE32-E72D297353CC}">
              <c16:uniqueId val="{00000002-F298-4974-993B-5C4CA350236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298-4974-993B-5C4CA350236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298-4974-993B-5C4CA350236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298-4974-993B-5C4CA350236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1487</c:v>
                </c:pt>
                <c:pt idx="3">
                  <c:v>1410</c:v>
                </c:pt>
                <c:pt idx="6">
                  <c:v>1349</c:v>
                </c:pt>
                <c:pt idx="9">
                  <c:v>1347</c:v>
                </c:pt>
                <c:pt idx="12">
                  <c:v>1452</c:v>
                </c:pt>
              </c:numCache>
            </c:numRef>
          </c:val>
          <c:extLst>
            <c:ext xmlns:c16="http://schemas.microsoft.com/office/drawing/2014/chart" uri="{C3380CC4-5D6E-409C-BE32-E72D297353CC}">
              <c16:uniqueId val="{00000006-F298-4974-993B-5C4CA350236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11365</c:v>
                </c:pt>
                <c:pt idx="3">
                  <c:v>10959</c:v>
                </c:pt>
                <c:pt idx="6">
                  <c:v>10288</c:v>
                </c:pt>
                <c:pt idx="9">
                  <c:v>9472</c:v>
                </c:pt>
                <c:pt idx="12">
                  <c:v>8780</c:v>
                </c:pt>
              </c:numCache>
            </c:numRef>
          </c:val>
          <c:extLst>
            <c:ext xmlns:c16="http://schemas.microsoft.com/office/drawing/2014/chart" uri="{C3380CC4-5D6E-409C-BE32-E72D297353CC}">
              <c16:uniqueId val="{00000007-F298-4974-993B-5C4CA350236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1630</c:v>
                </c:pt>
                <c:pt idx="3">
                  <c:v>1425</c:v>
                </c:pt>
                <c:pt idx="6">
                  <c:v>1216</c:v>
                </c:pt>
                <c:pt idx="9">
                  <c:v>1021</c:v>
                </c:pt>
                <c:pt idx="12">
                  <c:v>749</c:v>
                </c:pt>
              </c:numCache>
            </c:numRef>
          </c:val>
          <c:extLst>
            <c:ext xmlns:c16="http://schemas.microsoft.com/office/drawing/2014/chart" uri="{C3380CC4-5D6E-409C-BE32-E72D297353CC}">
              <c16:uniqueId val="{00000008-F298-4974-993B-5C4CA350236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27</c:v>
                </c:pt>
                <c:pt idx="3">
                  <c:v>16</c:v>
                </c:pt>
                <c:pt idx="6">
                  <c:v>11</c:v>
                </c:pt>
                <c:pt idx="9">
                  <c:v>7</c:v>
                </c:pt>
                <c:pt idx="12">
                  <c:v>3</c:v>
                </c:pt>
              </c:numCache>
            </c:numRef>
          </c:val>
          <c:extLst>
            <c:ext xmlns:c16="http://schemas.microsoft.com/office/drawing/2014/chart" uri="{C3380CC4-5D6E-409C-BE32-E72D297353CC}">
              <c16:uniqueId val="{00000009-F298-4974-993B-5C4CA350236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10051</c:v>
                </c:pt>
                <c:pt idx="3">
                  <c:v>9556</c:v>
                </c:pt>
                <c:pt idx="6">
                  <c:v>8712</c:v>
                </c:pt>
                <c:pt idx="9">
                  <c:v>9167</c:v>
                </c:pt>
                <c:pt idx="12">
                  <c:v>9360</c:v>
                </c:pt>
              </c:numCache>
            </c:numRef>
          </c:val>
          <c:extLst>
            <c:ext xmlns:c16="http://schemas.microsoft.com/office/drawing/2014/chart" uri="{C3380CC4-5D6E-409C-BE32-E72D297353CC}">
              <c16:uniqueId val="{0000000A-F298-4974-993B-5C4CA350236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6321</c:v>
                </c:pt>
                <c:pt idx="2">
                  <c:v>#N/A</c:v>
                </c:pt>
                <c:pt idx="3">
                  <c:v>#N/A</c:v>
                </c:pt>
                <c:pt idx="4">
                  <c:v>4898</c:v>
                </c:pt>
                <c:pt idx="5">
                  <c:v>#N/A</c:v>
                </c:pt>
                <c:pt idx="6">
                  <c:v>#N/A</c:v>
                </c:pt>
                <c:pt idx="7">
                  <c:v>2917</c:v>
                </c:pt>
                <c:pt idx="8">
                  <c:v>#N/A</c:v>
                </c:pt>
                <c:pt idx="9">
                  <c:v>#N/A</c:v>
                </c:pt>
                <c:pt idx="10">
                  <c:v>1683</c:v>
                </c:pt>
                <c:pt idx="11">
                  <c:v>#N/A</c:v>
                </c:pt>
                <c:pt idx="12">
                  <c:v>#N/A</c:v>
                </c:pt>
                <c:pt idx="13">
                  <c:v>1240</c:v>
                </c:pt>
                <c:pt idx="14">
                  <c:v>#N/A</c:v>
                </c:pt>
              </c:numCache>
            </c:numRef>
          </c:val>
          <c:smooth val="0"/>
          <c:extLst>
            <c:ext xmlns:c16="http://schemas.microsoft.com/office/drawing/2014/chart" uri="{C3380CC4-5D6E-409C-BE32-E72D297353CC}">
              <c16:uniqueId val="{0000000B-F298-4974-993B-5C4CA350236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1215</c:v>
                </c:pt>
                <c:pt idx="1">
                  <c:v>1215</c:v>
                </c:pt>
                <c:pt idx="2">
                  <c:v>1215</c:v>
                </c:pt>
              </c:numCache>
            </c:numRef>
          </c:val>
          <c:extLst>
            <c:ext xmlns:c16="http://schemas.microsoft.com/office/drawing/2014/chart" uri="{C3380CC4-5D6E-409C-BE32-E72D297353CC}">
              <c16:uniqueId val="{00000000-300F-41B9-94F1-22AA5F942FB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633</c:v>
                </c:pt>
                <c:pt idx="1">
                  <c:v>684</c:v>
                </c:pt>
                <c:pt idx="2">
                  <c:v>644</c:v>
                </c:pt>
              </c:numCache>
            </c:numRef>
          </c:val>
          <c:extLst>
            <c:ext xmlns:c16="http://schemas.microsoft.com/office/drawing/2014/chart" uri="{C3380CC4-5D6E-409C-BE32-E72D297353CC}">
              <c16:uniqueId val="{00000001-300F-41B9-94F1-22AA5F942FB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3006</c:v>
                </c:pt>
                <c:pt idx="1">
                  <c:v>3220</c:v>
                </c:pt>
                <c:pt idx="2">
                  <c:v>3226</c:v>
                </c:pt>
              </c:numCache>
            </c:numRef>
          </c:val>
          <c:extLst>
            <c:ext xmlns:c16="http://schemas.microsoft.com/office/drawing/2014/chart" uri="{C3380CC4-5D6E-409C-BE32-E72D297353CC}">
              <c16:uniqueId val="{00000002-300F-41B9-94F1-22AA5F942FB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{2A320298-2930-4D3B-ACF4-92E01E9E3161}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F8E-4715-BB2B-C0CC9F95D64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{2AEEB563-AEBB-4E92-A80A-8C888186BC18}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8E-4715-BB2B-C0CC9F95D64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{72456CBE-5F5A-4308-B0AD-548F3AFE0363}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8E-4715-BB2B-C0CC9F95D64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{362BFBE4-FD8F-4E7B-B1C1-64FD3A723A07}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8E-4715-BB2B-C0CC9F95D64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{DDFB00DD-CA47-4E40-95BF-C1C97ADEEE66}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8E-4715-BB2B-C0CC9F95D643}"/>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{44E70EFC-EFAD-47EF-84CC-6073266DFF30}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F8E-4715-BB2B-C0CC9F95D643}"/>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{80071E88-1E74-46D6-BC80-49E23FD9132E}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F8E-4715-BB2B-C0CC9F95D643}"/>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{7F72E565-A83C-4B86-89B8-513EB4FB70F3}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F8E-4715-BB2B-C0CC9F95D643}"/>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{664C0C3E-5B7C-4B92-A5E7-FC6AFFC45762}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F8E-4715-BB2B-C0CC9F95D64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70.5</c:v>
                </c:pt>
                <c:pt idx="8">
                  <c:v>72.099999999999994</c:v>
                </c:pt>
                <c:pt idx="16">
                  <c:v>73.900000000000006</c:v>
                </c:pt>
                <c:pt idx="24">
                  <c:v>75.3</c:v>
                </c:pt>
                <c:pt idx="32">
                  <c:v>74.400000000000006</c:v>
                </c:pt>
              </c:numCache>
            </c:numRef>
          </c:xVal>
          <c:yVal>
            <c:numRef>
              <c:f>公会計指標分析・財政指標組合せ分析表!$BP$51:$DC$51</c:f>
              <c:numCache>
                <c:formatCode>#,##0.0;"▲ "#,##0.0</c:formatCode>
                <c:ptCount val="40"/>
                <c:pt idx="0">
                  <c:v>99.7</c:v>
                </c:pt>
                <c:pt idx="8">
                  <c:v>73.099999999999994</c:v>
                </c:pt>
                <c:pt idx="16">
                  <c:v>44.8</c:v>
                </c:pt>
                <c:pt idx="24">
                  <c:v>25.4</c:v>
                </c:pt>
                <c:pt idx="32">
                  <c:v>18.2</c:v>
                </c:pt>
              </c:numCache>
            </c:numRef>
          </c:yVal>
          <c:smooth val="0"/>
          <c:extLst>
            <c:ext xmlns:c16="http://schemas.microsoft.com/office/drawing/2014/chart" uri="{C3380CC4-5D6E-409C-BE32-E72D297353CC}">
              <c16:uniqueId val="{00000009-EF8E-4715-BB2B-C0CC9F95D64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{A4731915-F96C-45EA-A182-EF28DF79A6D0}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F8E-4715-BB2B-C0CC9F95D64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{C3AB85F3-248F-4390-8454-9B995E86F5CF}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8E-4715-BB2B-C0CC9F95D64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{F455BAC2-6B0F-438B-9063-E6A5DB079AC3}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8E-4715-BB2B-C0CC9F95D64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{4A3F8D15-DA8E-48FC-A06E-0ACEB093952D}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8E-4715-BB2B-C0CC9F95D64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{3FD1F445-242F-4A97-B428-2149517A60D9}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8E-4715-BB2B-C0CC9F95D64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{0C45AE37-5103-4615-A7AF-EFD72C4F6CD9}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F8E-4715-BB2B-C0CC9F95D64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{0F6AD8F4-DA0B-42A0-8AB4-DA5358123F82}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F8E-4715-BB2B-C0CC9F95D64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{47F9535F-AA92-4472-85A4-1ABC5226FF66}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F8E-4715-BB2B-C0CC9F95D64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{11A300C9-6B95-424E-9E2E-048CB0C1ABAC}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F8E-4715-BB2B-C0CC9F95D64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63.6</c:v>
                </c:pt>
                <c:pt idx="16">
                  <c:v>64.7</c:v>
                </c:pt>
                <c:pt idx="24">
                  <c:v>66.099999999999994</c:v>
                </c:pt>
                <c:pt idx="32">
                  <c:v>67.7</c:v>
                </c:pt>
              </c:numCache>
            </c:numRef>
          </c:xVal>
          <c:yVal>
            <c:numRef>
              <c:f>公会計指標分析・財政指標組合せ分析表!$BP$55:$DC$55</c:f>
              <c:numCache>
                <c:formatCode>#,##0.0;"▲ "#,##0.0</c:formatCode>
                <c:ptCount val="40"/>
                <c:pt idx="0">
                  <c:v>15.5</c:v>
                </c:pt>
                <c:pt idx="8">
                  <c:v>6.5</c:v>
                </c:pt>
                <c:pt idx="16">
                  <c:v>0</c:v>
                </c:pt>
                <c:pt idx="24">
                  <c:v>0</c:v>
                </c:pt>
                <c:pt idx="32">
                  <c:v>0</c:v>
                </c:pt>
              </c:numCache>
            </c:numRef>
          </c:yVal>
          <c:smooth val="0"/>
          <c:extLst>
            <c:ext xmlns:c16="http://schemas.microsoft.com/office/drawing/2014/chart" uri="{C3380CC4-5D6E-409C-BE32-E72D297353CC}">
              <c16:uniqueId val="{00000013-EF8E-4715-BB2B-C0CC9F95D643}"/>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{DEB238A7-4302-469C-9CAF-D3D57A7050A9}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E0E-4B39-BE87-911EF35E560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{1C43E131-84C0-4C7D-8351-B5A6F1398F2B}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E0E-4B39-BE87-911EF35E560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{DB5E4E05-C7A4-4336-AED3-F41C99FD827D}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E0E-4B39-BE87-911EF35E560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{50BC5B28-9529-424A-95D3-48ECBB297D39}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E0E-4B39-BE87-911EF35E560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{DAEAD587-4B91-48B3-BC7B-62F4C53824A8}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E0E-4B39-BE87-911EF35E560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{920FEA9C-D99C-48B8-BA47-B5EA083A5764}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E0E-4B39-BE87-911EF35E560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{71E4A396-B858-461B-9446-A4FF5C4AA5D9}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E0E-4B39-BE87-911EF35E560B}"/>
                </c:ext>
              </c:extLst>
            </c:dLbl>
            <c:dLbl>
              <c:idx val="24"/>
              <c:layout>
                <c:manualLayout>
                  <c:x val="0"/>
                  <c:y val="2.2141821362589657E-4"/>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{AB1683BC-5F65-45B2-B64E-0E7A7B65EBD8}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E0E-4B39-BE87-911EF35E560B}"/>
                </c:ext>
              </c:extLst>
            </c:dLbl>
            <c:dLbl>
              <c:idx val="32"/>
              <c:layout>
                <c:manualLayout>
                  <c:x val="0"/>
                  <c:y val="-2.2141821362593644E-4"/>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{DDE9BF14-984C-4266-AAC6-F6077B878B6C}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E0E-4B39-BE87-911EF35E560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11.7</c:v>
                </c:pt>
                <c:pt idx="8">
                  <c:v>11.2</c:v>
                </c:pt>
                <c:pt idx="16">
                  <c:v>11.3</c:v>
                </c:pt>
                <c:pt idx="24">
                  <c:v>11.5</c:v>
                </c:pt>
                <c:pt idx="32">
                  <c:v>11.4</c:v>
                </c:pt>
              </c:numCache>
            </c:numRef>
          </c:xVal>
          <c:yVal>
            <c:numRef>
              <c:f>公会計指標分析・財政指標組合せ分析表!$BP$73:$DC$73</c:f>
              <c:numCache>
                <c:formatCode>#,##0.0;"▲ "#,##0.0</c:formatCode>
                <c:ptCount val="40"/>
                <c:pt idx="0">
                  <c:v>99.7</c:v>
                </c:pt>
                <c:pt idx="8">
                  <c:v>73.099999999999994</c:v>
                </c:pt>
                <c:pt idx="16">
                  <c:v>44.8</c:v>
                </c:pt>
                <c:pt idx="24">
                  <c:v>25.4</c:v>
                </c:pt>
                <c:pt idx="32">
                  <c:v>18.2</c:v>
                </c:pt>
              </c:numCache>
            </c:numRef>
          </c:yVal>
          <c:smooth val="0"/>
          <c:extLst>
            <c:ext xmlns:c16="http://schemas.microsoft.com/office/drawing/2014/chart" uri="{C3380CC4-5D6E-409C-BE32-E72D297353CC}">
              <c16:uniqueId val="{00000009-AE0E-4B39-BE87-911EF35E560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{A6865EE1-873E-4669-8A3D-A88AF94DAAD0}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E0E-4B39-BE87-911EF35E560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{2C9C42CE-E1FC-41D0-A1FD-EA685365510F}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E0E-4B39-BE87-911EF35E560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{27E2F4C5-48A9-4BC5-80BB-18A7E6A54D2E}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E0E-4B39-BE87-911EF35E560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{2ACBA04C-696C-41CF-B90C-B3E6B704A2D8}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E0E-4B39-BE87-911EF35E560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{81C66517-F2F9-4EEC-BF5B-54547928F8C4}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E0E-4B39-BE87-911EF35E560B}"/>
                </c:ext>
              </c:extLst>
            </c:dLbl>
            <c:dLbl>
              <c:idx val="8"/>
              <c:layout>
                <c:manualLayout>
                  <c:x val="-2.8829840147400729E-2"/>
                  <c:y val="-6.037730485572025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{17FA42FC-320B-4136-86D5-FE0202C319AF}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E0E-4B39-BE87-911EF35E560B}"/>
                </c:ext>
              </c:extLst>
            </c:dLbl>
            <c:dLbl>
              <c:idx val="16"/>
              <c:layout>
                <c:manualLayout>
                  <c:x val="-3.4310845302750574E-2"/>
                  <c:y val="-6.445598931986763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{D4F2332E-9843-4C3D-8345-8A1676803BB3}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E0E-4B39-BE87-911EF35E560B}"/>
                </c:ext>
              </c:extLst>
            </c:dLbl>
            <c:dLbl>
              <c:idx val="24"/>
              <c:layout>
                <c:manualLayout>
                  <c:x val="-2.3532770012589712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{24E72972-647F-4A45-93A6-C44269CFCC2E}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E0E-4B39-BE87-911EF35E560B}"/>
                </c:ext>
              </c:extLst>
            </c:dLbl>
            <c:dLbl>
              <c:idx val="32"/>
              <c:layout>
                <c:manualLayout>
                  <c:x val="-3.9607915437561592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{A1D3E60A-5FEB-4F6E-9317-B12AA1A791CB}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E0E-4B39-BE87-911EF35E560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5.9</c:v>
                </c:pt>
                <c:pt idx="16">
                  <c:v>6.1</c:v>
                </c:pt>
                <c:pt idx="24">
                  <c:v>6.5</c:v>
                </c:pt>
                <c:pt idx="32">
                  <c:v>6.6</c:v>
                </c:pt>
              </c:numCache>
            </c:numRef>
          </c:xVal>
          <c:yVal>
            <c:numRef>
              <c:f>公会計指標分析・財政指標組合せ分析表!$BP$77:$DC$77</c:f>
              <c:numCache>
                <c:formatCode>#,##0.0;"▲ "#,##0.0</c:formatCode>
                <c:ptCount val="40"/>
                <c:pt idx="0">
                  <c:v>15.5</c:v>
                </c:pt>
                <c:pt idx="8">
                  <c:v>6.5</c:v>
                </c:pt>
                <c:pt idx="16">
                  <c:v>0</c:v>
                </c:pt>
                <c:pt idx="24">
                  <c:v>0</c:v>
                </c:pt>
                <c:pt idx="32">
                  <c:v>0</c:v>
                </c:pt>
              </c:numCache>
            </c:numRef>
          </c:yVal>
          <c:smooth val="0"/>
          <c:extLst>
            <c:ext xmlns:c16="http://schemas.microsoft.com/office/drawing/2014/chart" uri="{C3380CC4-5D6E-409C-BE32-E72D297353CC}">
              <c16:uniqueId val="{00000013-AE0E-4B39-BE87-911EF35E560B}"/>
            </c:ext>
          </c:extLst>
        </c:ser>
        <c:dLbls>
          <c:showLegendKey val="0"/>
          <c:showVal val="1"/>
          <c:showCatName val="0"/>
          <c:showSerName val="0"/>
          <c:showPercent val="0"/>
          <c:showBubbleSize val="0"/>
        </c:dLbls>
        <c:axId val="84219776"/>
        <c:axId val="84234240"/>
      </c:scatterChart>
      <c:valAx>
        <c:axId val="84219776"/>
        <c:scaling>
          <c:orientation val="maxMin"/>
          <c:max val="13"/>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富山県立山町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24,294
23,935
307.29
15,898,151
15,387,775
358,725
7,991,042
9,359,778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基準財政収入額のうち、地方税では、</a:t>
          </a:r>
          <a:r>
            <a:rPr kumimoji="1" lang="ja-JP" altLang="ja-JP"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法人税割</a:t>
          </a:r>
          <a:r>
            <a:rPr kumimoji="1" lang="ja-JP" altLang="en-US"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において</a:t>
          </a:r>
          <a:r>
            <a:rPr kumimoji="1" lang="ja-JP" altLang="ja-JP"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は町内主要法人の業績好調により前年度比＋</a:t>
          </a:r>
          <a:r>
            <a:rPr kumimoji="1" lang="en-US" altLang="ja-JP"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ja-JP"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a:t>
          </a:r>
          <a:r>
            <a:rPr kumimoji="1" lang="ja-JP" altLang="en-US"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なったものの、</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市町村民税のうち</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、個人所得割は定額減税の影響で▲</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104</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百万円とな</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り、地方税全体では</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76</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百万円となった。</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一方で、各種交付金のうち、株式等譲渡所得割交付金は前年度比＋</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百万円、地方消費税交付金は前年度比▲</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百万円、地方特例交付金は定額減税減収補填特例交付金による増加に伴い、前年度比＋</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83</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また、基準財政需要額のうち、</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個別算定経費では、全体として多くの費目で単位費用が伸びていることや、基礎数値の変動による補正係数の増等が見られた。</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これらのことから、基準財政収入額は＋</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百万円、基準財政需要額は＋</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242</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百万円となり、財政力指数は</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0.46</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という結果となった。</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31045</xdr:rowOff>
    </xdr:from>
    <xdr:to>
      <xdr:col>23</xdr:col>
      <xdr:colOff>133350</xdr:colOff>
      <xdr:row>44</xdr:row>
      <xdr:rowOff>31045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5748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17639</xdr:rowOff>
    </xdr:from>
    <xdr:to>
      <xdr:col>19</xdr:col>
      <xdr:colOff>133350</xdr:colOff>
      <xdr:row>44</xdr:row>
      <xdr:rowOff>31045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614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17639</xdr:rowOff>
    </xdr:from>
    <xdr:to>
      <xdr:col>15</xdr:col>
      <xdr:colOff>82550</xdr:colOff>
      <xdr:row>44</xdr:row>
      <xdr:rowOff>17639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561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4233</xdr:rowOff>
    </xdr:from>
    <xdr:to>
      <xdr:col>11</xdr:col>
      <xdr:colOff>31750</xdr:colOff>
      <xdr:row>44</xdr:row>
      <xdr:rowOff>17639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5480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151695</xdr:rowOff>
    </xdr:from>
    <xdr:to>
      <xdr:col>23</xdr:col>
      <xdr:colOff>184150</xdr:colOff>
      <xdr:row>44</xdr:row>
      <xdr:rowOff>81845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123772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9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151695</xdr:rowOff>
    </xdr:from>
    <xdr:to>
      <xdr:col>19</xdr:col>
      <xdr:colOff>184150</xdr:colOff>
      <xdr:row>44</xdr:row>
      <xdr:rowOff>81845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66622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610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138289</xdr:rowOff>
    </xdr:from>
    <xdr:to>
      <xdr:col>15</xdr:col>
      <xdr:colOff>133350</xdr:colOff>
      <xdr:row>44</xdr:row>
      <xdr:rowOff>68439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51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53216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9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138289</xdr:rowOff>
    </xdr:from>
    <xdr:to>
      <xdr:col>11</xdr:col>
      <xdr:colOff>82550</xdr:colOff>
      <xdr:row>44</xdr:row>
      <xdr:rowOff>68439</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51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53216</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9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歳出については、人件費</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、物件費、公債費ともに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増加し、経常経費充当一般財源は前年度比＋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527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百万円となった。一方、歳入についても、地方</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特例交付金等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や地方交付税などが増加し、経常一般財源（臨財債及び減収補填債特例分含む）は＋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258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百万円となった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ものの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、経常収支比率は、昨年度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悪化し、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87.3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今後も、民間において定着しつつある賃上げに連動した人件費の増、老朽化が進む既存公共施設の維持補修費の増及び金利の上昇による公債費の増などにより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経常経費充当一般財源の増加が見込まれることから、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地方税収や普通交付税の動向次第では、財政の硬直化が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さらに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進行する恐れがある。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79163</xdr:rowOff>
    </xdr:from>
    <xdr:to>
      <xdr:col>23</xdr:col>
      <xdr:colOff>133350</xdr:colOff>
      <xdr:row>62</xdr:row>
      <xdr:rowOff>56515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37613"/>
          <a:ext cx="838200" cy="14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169350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27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79163</xdr:rowOff>
    </xdr:from>
    <xdr:to>
      <xdr:col>19</xdr:col>
      <xdr:colOff>133350</xdr:colOff>
      <xdr:row>61</xdr:row>
      <xdr:rowOff>79163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5376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92092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72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129963</xdr:rowOff>
    </xdr:from>
    <xdr:to>
      <xdr:col>15</xdr:col>
      <xdr:colOff>82550</xdr:colOff>
      <xdr:row>61</xdr:row>
      <xdr:rowOff>79163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41696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129963</xdr:rowOff>
    </xdr:from>
    <xdr:to>
      <xdr:col>11</xdr:col>
      <xdr:colOff>31750</xdr:colOff>
      <xdr:row>61</xdr:row>
      <xdr:rowOff>163619</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16963"/>
          <a:ext cx="889000" cy="20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53357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5715</xdr:rowOff>
    </xdr:from>
    <xdr:to>
      <xdr:col>23</xdr:col>
      <xdr:colOff>184150</xdr:colOff>
      <xdr:row>62</xdr:row>
      <xdr:rowOff>107315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22242</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80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28363</xdr:rowOff>
    </xdr:from>
    <xdr:to>
      <xdr:col>19</xdr:col>
      <xdr:colOff>184150</xdr:colOff>
      <xdr:row>61</xdr:row>
      <xdr:rowOff>129963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140140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255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28363</xdr:rowOff>
    </xdr:from>
    <xdr:to>
      <xdr:col>15</xdr:col>
      <xdr:colOff>133350</xdr:colOff>
      <xdr:row>61</xdr:row>
      <xdr:rowOff>129963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140140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79163</xdr:rowOff>
    </xdr:from>
    <xdr:to>
      <xdr:col>11</xdr:col>
      <xdr:colOff>82550</xdr:colOff>
      <xdr:row>61</xdr:row>
      <xdr:rowOff>9313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19490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112819</xdr:rowOff>
    </xdr:from>
    <xdr:to>
      <xdr:col>7</xdr:col>
      <xdr:colOff>31750</xdr:colOff>
      <xdr:row>62</xdr:row>
      <xdr:rowOff>42969</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7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53146</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4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[179,576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人件費については、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給与改定に伴う常勤職員基本給の増加、会計年度任用職員（パートタイム）への勤勉手当の支給開始等に伴い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百万円となった。また、物件費については、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物価上昇や労務単価の上昇に伴い、多くの費目で増加が見られ＋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132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百万円となった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当町は行政区域面積が広く、小学校などの施設数が多いといった、いわゆるスケールデメリットが働いていることなどから類似団体平均に比べ高くなっている。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今後も、引き続き適正な定員管理による人件費の抑制を図り、併せて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DX</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をはじめとした行財政改革を一層推進し、コストの低減に努めていく。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65861</xdr:rowOff>
    </xdr:from>
    <xdr:to>
      <xdr:col>23</xdr:col>
      <xdr:colOff>133350</xdr:colOff>
      <xdr:row>85</xdr:row>
      <xdr:rowOff>75918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67661"/>
          <a:ext cx="838200" cy="181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64637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9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26395</xdr:rowOff>
    </xdr:from>
    <xdr:to>
      <xdr:col>19</xdr:col>
      <xdr:colOff>133350</xdr:colOff>
      <xdr:row>84</xdr:row>
      <xdr:rowOff>65861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428195"/>
          <a:ext cx="889000" cy="39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94359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153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10035</xdr:rowOff>
    </xdr:from>
    <xdr:to>
      <xdr:col>15</xdr:col>
      <xdr:colOff>82550</xdr:colOff>
      <xdr:row>84</xdr:row>
      <xdr:rowOff>26395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411835"/>
          <a:ext cx="889000" cy="1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66774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12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145859</xdr:rowOff>
    </xdr:from>
    <xdr:to>
      <xdr:col>11</xdr:col>
      <xdr:colOff>31750</xdr:colOff>
      <xdr:row>84</xdr:row>
      <xdr:rowOff>10035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376209"/>
          <a:ext cx="889000" cy="3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3283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40749</xdr:rowOff>
    </xdr:from>
    <xdr:to>
      <xdr:col>7</xdr:col>
      <xdr:colOff>31750</xdr:colOff>
      <xdr:row>82</xdr:row>
      <xdr:rowOff>142349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152526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8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25118</xdr:rowOff>
    </xdr:from>
    <xdr:to>
      <xdr:col>23</xdr:col>
      <xdr:colOff>184150</xdr:colOff>
      <xdr:row>85</xdr:row>
      <xdr:rowOff>126718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9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168645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570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15061</xdr:rowOff>
    </xdr:from>
    <xdr:to>
      <xdr:col>19</xdr:col>
      <xdr:colOff>184150</xdr:colOff>
      <xdr:row>84</xdr:row>
      <xdr:rowOff>116661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1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101438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503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147045</xdr:rowOff>
    </xdr:from>
    <xdr:to>
      <xdr:col>15</xdr:col>
      <xdr:colOff>133350</xdr:colOff>
      <xdr:row>84</xdr:row>
      <xdr:rowOff>77195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7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61972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46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130685</xdr:rowOff>
    </xdr:from>
    <xdr:to>
      <xdr:col>11</xdr:col>
      <xdr:colOff>82550</xdr:colOff>
      <xdr:row>84</xdr:row>
      <xdr:rowOff>60835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36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45612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447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95059</xdr:rowOff>
    </xdr:from>
    <xdr:to>
      <xdr:col>7</xdr:col>
      <xdr:colOff>31750</xdr:colOff>
      <xdr:row>84</xdr:row>
      <xdr:rowOff>25209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3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9986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411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定員適性化計画に基づく定員管理を平成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年度から実施してきたが、後年の大量退職に備えて当面は現職員数を維持することとする。適切な再任用制度等の運用と職員構成の新陳代謝を図ることで、今後も引き続き給与水準の適正化に努めていく。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61384</xdr:rowOff>
    </xdr:from>
    <xdr:to>
      <xdr:col>81</xdr:col>
      <xdr:colOff>44450</xdr:colOff>
      <xdr:row>87</xdr:row>
      <xdr:rowOff>10584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806084"/>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141816</xdr:rowOff>
    </xdr:from>
    <xdr:to>
      <xdr:col>77</xdr:col>
      <xdr:colOff>44450</xdr:colOff>
      <xdr:row>87</xdr:row>
      <xdr:rowOff>10584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88651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81491</xdr:rowOff>
    </xdr:from>
    <xdr:to>
      <xdr:col>72</xdr:col>
      <xdr:colOff>203200</xdr:colOff>
      <xdr:row>86</xdr:row>
      <xdr:rowOff>141816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82619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11236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81491</xdr:rowOff>
    </xdr:from>
    <xdr:to>
      <xdr:col>68</xdr:col>
      <xdr:colOff>152400</xdr:colOff>
      <xdr:row>87</xdr:row>
      <xdr:rowOff>131234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826191"/>
          <a:ext cx="889000" cy="22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31343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10584</xdr:rowOff>
    </xdr:from>
    <xdr:to>
      <xdr:col>81</xdr:col>
      <xdr:colOff>95250</xdr:colOff>
      <xdr:row>86</xdr:row>
      <xdr:rowOff>112184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27111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131234</xdr:rowOff>
    </xdr:from>
    <xdr:to>
      <xdr:col>77</xdr:col>
      <xdr:colOff>95250</xdr:colOff>
      <xdr:row>87</xdr:row>
      <xdr:rowOff>61384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46161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962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91016</xdr:rowOff>
    </xdr:from>
    <xdr:to>
      <xdr:col>73</xdr:col>
      <xdr:colOff>44450</xdr:colOff>
      <xdr:row>87</xdr:row>
      <xdr:rowOff>21166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30691</xdr:rowOff>
    </xdr:from>
    <xdr:to>
      <xdr:col>68</xdr:col>
      <xdr:colOff>203200</xdr:colOff>
      <xdr:row>86</xdr:row>
      <xdr:rowOff>132291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142468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44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80434</xdr:rowOff>
    </xdr:from>
    <xdr:to>
      <xdr:col>64</xdr:col>
      <xdr:colOff>152400</xdr:colOff>
      <xdr:row>88</xdr:row>
      <xdr:rowOff>10584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166811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定員適正化計画に基づき職員数の削減等に努めてきたが、令和２年度に下げ止まりとし、後年の大量退職に備えて現職員数を維持することとしている。当町は、行政区域面積が広いうえに南北に長い町であることから、小学校などの施設数も多く、人口千人当たりの職員数は、類似団体平均を上回る状況となっている。今後もＤＸの推進や事務事業の見直しによる効率化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165100</xdr:rowOff>
    </xdr:from>
    <xdr:to>
      <xdr:col>81</xdr:col>
      <xdr:colOff>44450</xdr:colOff>
      <xdr:row>63</xdr:row>
      <xdr:rowOff>60869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795000"/>
          <a:ext cx="838200" cy="6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122010</xdr:rowOff>
    </xdr:from>
    <xdr:to>
      <xdr:col>77</xdr:col>
      <xdr:colOff>44450</xdr:colOff>
      <xdr:row>62</xdr:row>
      <xdr:rowOff>165100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751910"/>
          <a:ext cx="889000" cy="4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45102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92710</xdr:rowOff>
    </xdr:from>
    <xdr:to>
      <xdr:col>72</xdr:col>
      <xdr:colOff>203200</xdr:colOff>
      <xdr:row>62</xdr:row>
      <xdr:rowOff>122010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722610"/>
          <a:ext cx="8890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20972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73751</xdr:rowOff>
    </xdr:from>
    <xdr:to>
      <xdr:col>68</xdr:col>
      <xdr:colOff>152400</xdr:colOff>
      <xdr:row>62</xdr:row>
      <xdr:rowOff>92710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703651"/>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10630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9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24584</xdr:rowOff>
    </xdr:from>
    <xdr:to>
      <xdr:col>64</xdr:col>
      <xdr:colOff>152400</xdr:colOff>
      <xdr:row>60</xdr:row>
      <xdr:rowOff>126184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311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136361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08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10069</xdr:rowOff>
    </xdr:from>
    <xdr:to>
      <xdr:col>81</xdr:col>
      <xdr:colOff>95250</xdr:colOff>
      <xdr:row>63</xdr:row>
      <xdr:rowOff>111669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81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153596</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783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114300</xdr:rowOff>
    </xdr:from>
    <xdr:to>
      <xdr:col>77</xdr:col>
      <xdr:colOff>95250</xdr:colOff>
      <xdr:row>63</xdr:row>
      <xdr:rowOff>44450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29227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83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71210</xdr:rowOff>
    </xdr:from>
    <xdr:to>
      <xdr:col>73</xdr:col>
      <xdr:colOff>44450</xdr:colOff>
      <xdr:row>63</xdr:row>
      <xdr:rowOff>1360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70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157587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787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41910</xdr:rowOff>
    </xdr:from>
    <xdr:to>
      <xdr:col>68</xdr:col>
      <xdr:colOff>203200</xdr:colOff>
      <xdr:row>62</xdr:row>
      <xdr:rowOff>143510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128287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22951</xdr:rowOff>
    </xdr:from>
    <xdr:to>
      <xdr:col>64</xdr:col>
      <xdr:colOff>152400</xdr:colOff>
      <xdr:row>62</xdr:row>
      <xdr:rowOff>124551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65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109328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739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元年度から令和３年度に借入した学校施設の整備や令和４年度借入の消防通信システムの整備に係る地方債の償還が順次開始されている。元利償還金の増加による公債費負担比率の悪化の抑制や将来負担の平準化のため繰上償還を行ってい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こともあり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、実質公債費比率は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改善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、公共施設等の更新に伴う借入により、元利償還金の増加が見込まれることに加え、人口減少による標準財政規模の縮小が懸念されることから、実質公債費比率の動向に一層注視していきたい。</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160528</xdr:rowOff>
    </xdr:from>
    <xdr:to>
      <xdr:col>81</xdr:col>
      <xdr:colOff>44450</xdr:colOff>
      <xdr:row>42</xdr:row>
      <xdr:rowOff>170180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6179800" y="736142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150876</xdr:rowOff>
    </xdr:from>
    <xdr:to>
      <xdr:col>77</xdr:col>
      <xdr:colOff>44450</xdr:colOff>
      <xdr:row>42</xdr:row>
      <xdr:rowOff>170180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35177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141224</xdr:rowOff>
    </xdr:from>
    <xdr:to>
      <xdr:col>72</xdr:col>
      <xdr:colOff>203200</xdr:colOff>
      <xdr:row>42</xdr:row>
      <xdr:rowOff>150876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73421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141224</xdr:rowOff>
    </xdr:from>
    <xdr:to>
      <xdr:col>68</xdr:col>
      <xdr:colOff>152400</xdr:colOff>
      <xdr:row>43</xdr:row>
      <xdr:rowOff>18034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734212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141478</xdr:rowOff>
    </xdr:from>
    <xdr:to>
      <xdr:col>64</xdr:col>
      <xdr:colOff>152400</xdr:colOff>
      <xdr:row>40</xdr:row>
      <xdr:rowOff>71628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82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81805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9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109728</xdr:rowOff>
    </xdr:from>
    <xdr:to>
      <xdr:col>81</xdr:col>
      <xdr:colOff>95250</xdr:colOff>
      <xdr:row>43</xdr:row>
      <xdr:rowOff>39878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81805</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28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119380</xdr:rowOff>
    </xdr:from>
    <xdr:to>
      <xdr:col>77</xdr:col>
      <xdr:colOff>95250</xdr:colOff>
      <xdr:row>43</xdr:row>
      <xdr:rowOff>49530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34307</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100076</xdr:rowOff>
    </xdr:from>
    <xdr:to>
      <xdr:col>73</xdr:col>
      <xdr:colOff>44450</xdr:colOff>
      <xdr:row>43</xdr:row>
      <xdr:rowOff>30226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15003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38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90424</xdr:rowOff>
    </xdr:from>
    <xdr:to>
      <xdr:col>68</xdr:col>
      <xdr:colOff>203200</xdr:colOff>
      <xdr:row>43</xdr:row>
      <xdr:rowOff>20574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2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5351</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37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138684</xdr:rowOff>
    </xdr:from>
    <xdr:to>
      <xdr:col>64</xdr:col>
      <xdr:colOff>152400</xdr:colOff>
      <xdr:row>43</xdr:row>
      <xdr:rowOff>68834</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53611</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42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地方債の現在高が前年度比＋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193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百万円と増加したものの、組合負担等見込額が▲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692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百万円や公営企業債等繰入見込額や債務負担行為に基づく支出予定額なども減額となり、将来負担額は▲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670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百万円となった。その結果、将来負担比率は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18.2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なり、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％改善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しかし、類似団体の平均と比べると依然として大きく上回る状況であるため、地方債の借入については今以上に事業を厳選し、将来負担額の抑制に努めていく。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122041</xdr:rowOff>
    </xdr:from>
    <xdr:to>
      <xdr:col>81</xdr:col>
      <xdr:colOff>44450</xdr:colOff>
      <xdr:row>15</xdr:row>
      <xdr:rowOff>33322</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6179800" y="2522341"/>
          <a:ext cx="838200" cy="8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33322</xdr:rowOff>
    </xdr:from>
    <xdr:to>
      <xdr:col>77</xdr:col>
      <xdr:colOff>44450</xdr:colOff>
      <xdr:row>16</xdr:row>
      <xdr:rowOff>84788</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2605072"/>
          <a:ext cx="889000" cy="22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84788</xdr:rowOff>
    </xdr:from>
    <xdr:to>
      <xdr:col>72</xdr:col>
      <xdr:colOff>203200</xdr:colOff>
      <xdr:row>18</xdr:row>
      <xdr:rowOff>67068</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2827988"/>
          <a:ext cx="889000" cy="32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67068</xdr:rowOff>
    </xdr:from>
    <xdr:to>
      <xdr:col>68</xdr:col>
      <xdr:colOff>152400</xdr:colOff>
      <xdr:row>20</xdr:row>
      <xdr:rowOff>29815</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3153168"/>
          <a:ext cx="889000" cy="30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108252</xdr:rowOff>
    </xdr:from>
    <xdr:to>
      <xdr:col>68</xdr:col>
      <xdr:colOff>203200</xdr:colOff>
      <xdr:row>14</xdr:row>
      <xdr:rowOff>38402</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40217</xdr:rowOff>
    </xdr:from>
    <xdr:to>
      <xdr:col>64</xdr:col>
      <xdr:colOff>152400</xdr:colOff>
      <xdr:row>14</xdr:row>
      <xdr:rowOff>141817</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44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151994</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20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71241</xdr:rowOff>
    </xdr:from>
    <xdr:to>
      <xdr:col>81</xdr:col>
      <xdr:colOff>95250</xdr:colOff>
      <xdr:row>15</xdr:row>
      <xdr:rowOff>1391</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247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43318</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2443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153972</xdr:rowOff>
    </xdr:from>
    <xdr:to>
      <xdr:col>77</xdr:col>
      <xdr:colOff>95250</xdr:colOff>
      <xdr:row>15</xdr:row>
      <xdr:rowOff>84122</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255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68899</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2640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33988</xdr:rowOff>
    </xdr:from>
    <xdr:to>
      <xdr:col>73</xdr:col>
      <xdr:colOff>44450</xdr:colOff>
      <xdr:row>16</xdr:row>
      <xdr:rowOff>135588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277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120365</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286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16268</xdr:rowOff>
    </xdr:from>
    <xdr:to>
      <xdr:col>68</xdr:col>
      <xdr:colOff>203200</xdr:colOff>
      <xdr:row>18</xdr:row>
      <xdr:rowOff>117868</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31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102645</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318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150465</xdr:rowOff>
    </xdr:from>
    <xdr:to>
      <xdr:col>64</xdr:col>
      <xdr:colOff>152400</xdr:colOff>
      <xdr:row>20</xdr:row>
      <xdr:rowOff>80615</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340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65392</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349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富山県立山町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24,294
23,935
307.29
15,898,151
15,387,775
358,725
7,991,042
9,359,778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定員適正化計画による定員管理や指定管理者制度の導入による民間委託といった行財政改革を実施していることから、平成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年度をピークに低下傾向である。しかし、給与改定に伴う常勤職員基本給の増加、会計年度任用職員（パートタイム）への勤勉手当の支給開始等に伴い、経常経費充当一般財源は前年度比＋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百万円となり、経常収支比率は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％上昇した。</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92710</xdr:rowOff>
    </xdr:from>
    <xdr:to>
      <xdr:col>24</xdr:col>
      <xdr:colOff>25400</xdr:colOff>
      <xdr:row>35</xdr:row>
      <xdr:rowOff>123190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934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77470</xdr:rowOff>
    </xdr:from>
    <xdr:to>
      <xdr:col>19</xdr:col>
      <xdr:colOff>187325</xdr:colOff>
      <xdr:row>35</xdr:row>
      <xdr:rowOff>92710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782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165100</xdr:rowOff>
    </xdr:from>
    <xdr:to>
      <xdr:col>15</xdr:col>
      <xdr:colOff>98425</xdr:colOff>
      <xdr:row>35</xdr:row>
      <xdr:rowOff>77470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944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165100</xdr:rowOff>
    </xdr:from>
    <xdr:to>
      <xdr:col>11</xdr:col>
      <xdr:colOff>9525</xdr:colOff>
      <xdr:row>35</xdr:row>
      <xdr:rowOff>69850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94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137160</xdr:rowOff>
    </xdr:from>
    <xdr:to>
      <xdr:col>6</xdr:col>
      <xdr:colOff>171450</xdr:colOff>
      <xdr:row>37</xdr:row>
      <xdr:rowOff>67310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52087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72390</xdr:rowOff>
    </xdr:from>
    <xdr:to>
      <xdr:col>24</xdr:col>
      <xdr:colOff>76200</xdr:colOff>
      <xdr:row>36</xdr:row>
      <xdr:rowOff>2540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88917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41910</xdr:rowOff>
    </xdr:from>
    <xdr:to>
      <xdr:col>20</xdr:col>
      <xdr:colOff>38100</xdr:colOff>
      <xdr:row>35</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26670</xdr:rowOff>
    </xdr:from>
    <xdr:to>
      <xdr:col>15</xdr:col>
      <xdr:colOff>149225</xdr:colOff>
      <xdr:row>35</xdr:row>
      <xdr:rowOff>128270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138447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114300</xdr:rowOff>
    </xdr:from>
    <xdr:to>
      <xdr:col>11</xdr:col>
      <xdr:colOff>60325</xdr:colOff>
      <xdr:row>35</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54627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19050</xdr:rowOff>
    </xdr:from>
    <xdr:to>
      <xdr:col>6</xdr:col>
      <xdr:colOff>171450</xdr:colOff>
      <xdr:row>35</xdr:row>
      <xdr:rowOff>120650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130827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給食センターや観光・レクリエーション施設の運営、</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環境センター運営事業</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に係る経費が増とな</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経常経費充当一般財源は前年度比</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百万円となった。そのため、経常収支比率は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悪化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現状は、類似団体と比べ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％下回っているが、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自治体システムの標準化により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経費が増大し、比率は上昇すると見込まれる。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139700</xdr:rowOff>
    </xdr:from>
    <xdr:to>
      <xdr:col>82</xdr:col>
      <xdr:colOff>107950</xdr:colOff>
      <xdr:row>15</xdr:row>
      <xdr:rowOff>146050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40000"/>
          <a:ext cx="8382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139700</xdr:rowOff>
    </xdr:from>
    <xdr:to>
      <xdr:col>78</xdr:col>
      <xdr:colOff>69850</xdr:colOff>
      <xdr:row>16</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5400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69850</xdr:rowOff>
    </xdr:from>
    <xdr:to>
      <xdr:col>73</xdr:col>
      <xdr:colOff>180975</xdr:colOff>
      <xdr:row>16</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41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69850</xdr:rowOff>
    </xdr:from>
    <xdr:to>
      <xdr:col>69</xdr:col>
      <xdr:colOff>92075</xdr:colOff>
      <xdr:row>15</xdr:row>
      <xdr:rowOff>120650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41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12700</xdr:rowOff>
    </xdr:from>
    <xdr:to>
      <xdr:col>65</xdr:col>
      <xdr:colOff>53975</xdr:colOff>
      <xdr:row>18</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09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99077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18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95250</xdr:rowOff>
    </xdr:from>
    <xdr:to>
      <xdr:col>82</xdr:col>
      <xdr:colOff>158750</xdr:colOff>
      <xdr:row>16</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111777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88900</xdr:rowOff>
    </xdr:from>
    <xdr:to>
      <xdr:col>78</xdr:col>
      <xdr:colOff>120650</xdr:colOff>
      <xdr:row>15</xdr:row>
      <xdr:rowOff>19050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29227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5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73677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19050</xdr:rowOff>
    </xdr:from>
    <xdr:to>
      <xdr:col>69</xdr:col>
      <xdr:colOff>142875</xdr:colOff>
      <xdr:row>15</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130827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10177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保育所等の運営や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自立支援給付事業</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に係る支出の増加に伴い、経常経費充当一般財源は前年度比＋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百万円となり、経常収支比率は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％上昇した。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本町においては、全国平均を上回るペースで高齢化が進んでいる（令和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年４月１日現在高齢化率：約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％）ことから、今後、扶助費の比率は一層上昇するものと考えられる。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37193</xdr:rowOff>
    </xdr:from>
    <xdr:to>
      <xdr:col>24</xdr:col>
      <xdr:colOff>25400</xdr:colOff>
      <xdr:row>59</xdr:row>
      <xdr:rowOff>118835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152743"/>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xdr:rowOff>
    </xdr:from>
    <xdr:to>
      <xdr:col>19</xdr:col>
      <xdr:colOff>187325</xdr:colOff>
      <xdr:row>59</xdr:row>
      <xdr:rowOff>37193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956800"/>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58</xdr:row>
      <xdr:rowOff>12700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8425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58</xdr:row>
      <xdr:rowOff>94343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842500"/>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68035</xdr:rowOff>
    </xdr:from>
    <xdr:to>
      <xdr:col>6</xdr:col>
      <xdr:colOff>171450</xdr:colOff>
      <xdr:row>57</xdr:row>
      <xdr:rowOff>169635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8362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68035</xdr:rowOff>
    </xdr:from>
    <xdr:to>
      <xdr:col>24</xdr:col>
      <xdr:colOff>76200</xdr:colOff>
      <xdr:row>59</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40112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157843</xdr:rowOff>
    </xdr:from>
    <xdr:to>
      <xdr:col>20</xdr:col>
      <xdr:colOff>38100</xdr:colOff>
      <xdr:row>59</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1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72770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188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133350</xdr:rowOff>
    </xdr:from>
    <xdr:to>
      <xdr:col>15</xdr:col>
      <xdr:colOff>149225</xdr:colOff>
      <xdr:row>58</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48277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43543</xdr:rowOff>
    </xdr:from>
    <xdr:to>
      <xdr:col>6</xdr:col>
      <xdr:colOff>171450</xdr:colOff>
      <xdr:row>58</xdr:row>
      <xdr:rowOff>145143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129920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国民健康保険事業や後期高齢者医療事業への繰出金が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した一方で、公共下水道事業への出資金や介護保険事業への繰出金が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したため、経常収支比率は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悪化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類似団体の平均と比べると依然として大きく上回る状況であるため、今後、経費の節減をはじめ、独立採算の原則に立ち返った料金の適正化を図るなど、普通会計への負担軽減に努めていく。</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100330</xdr:rowOff>
    </xdr:from>
    <xdr:to>
      <xdr:col>82</xdr:col>
      <xdr:colOff>107950</xdr:colOff>
      <xdr:row>58</xdr:row>
      <xdr:rowOff>20320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87180"/>
          <a:ext cx="0" cy="77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163847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993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20320</xdr:rowOff>
    </xdr:from>
    <xdr:to>
      <xdr:col>82</xdr:col>
      <xdr:colOff>196850</xdr:colOff>
      <xdr:row>58</xdr:row>
      <xdr:rowOff>20320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96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15257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3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100330</xdr:rowOff>
    </xdr:from>
    <xdr:to>
      <xdr:col>82</xdr:col>
      <xdr:colOff>196850</xdr:colOff>
      <xdr:row>53</xdr:row>
      <xdr:rowOff>100330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8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54610</xdr:rowOff>
    </xdr:from>
    <xdr:to>
      <xdr:col>82</xdr:col>
      <xdr:colOff>107950</xdr:colOff>
      <xdr:row>57</xdr:row>
      <xdr:rowOff>146050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8272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66057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324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49530</xdr:rowOff>
    </xdr:from>
    <xdr:to>
      <xdr:col>82</xdr:col>
      <xdr:colOff>158750</xdr:colOff>
      <xdr:row>55</xdr:row>
      <xdr:rowOff>151130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47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54610</xdr:rowOff>
    </xdr:from>
    <xdr:to>
      <xdr:col>78</xdr:col>
      <xdr:colOff>69850</xdr:colOff>
      <xdr:row>57</xdr:row>
      <xdr:rowOff>100330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827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148590</xdr:rowOff>
    </xdr:from>
    <xdr:to>
      <xdr:col>78</xdr:col>
      <xdr:colOff>120650</xdr:colOff>
      <xdr:row>56</xdr:row>
      <xdr:rowOff>78740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88917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34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100330</xdr:rowOff>
    </xdr:from>
    <xdr:to>
      <xdr:col>73</xdr:col>
      <xdr:colOff>180975</xdr:colOff>
      <xdr:row>57</xdr:row>
      <xdr:rowOff>107950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8729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148590</xdr:rowOff>
    </xdr:from>
    <xdr:to>
      <xdr:col>74</xdr:col>
      <xdr:colOff>31750</xdr:colOff>
      <xdr:row>56</xdr:row>
      <xdr:rowOff>78740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88917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107950</xdr:rowOff>
    </xdr:from>
    <xdr:to>
      <xdr:col>69</xdr:col>
      <xdr:colOff>92075</xdr:colOff>
      <xdr:row>61</xdr:row>
      <xdr:rowOff>31750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80600"/>
          <a:ext cx="8890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125730</xdr:rowOff>
    </xdr:from>
    <xdr:to>
      <xdr:col>69</xdr:col>
      <xdr:colOff>142875</xdr:colOff>
      <xdr:row>56</xdr:row>
      <xdr:rowOff>55880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5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66057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68580</xdr:rowOff>
    </xdr:from>
    <xdr:to>
      <xdr:col>65</xdr:col>
      <xdr:colOff>53975</xdr:colOff>
      <xdr:row>56</xdr:row>
      <xdr:rowOff>170180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8907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3827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3810</xdr:rowOff>
    </xdr:from>
    <xdr:to>
      <xdr:col>78</xdr:col>
      <xdr:colOff>120650</xdr:colOff>
      <xdr:row>57</xdr:row>
      <xdr:rowOff>105410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90187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862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49530</xdr:rowOff>
    </xdr:from>
    <xdr:to>
      <xdr:col>74</xdr:col>
      <xdr:colOff>31750</xdr:colOff>
      <xdr:row>57</xdr:row>
      <xdr:rowOff>151130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135907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57150</xdr:rowOff>
    </xdr:from>
    <xdr:to>
      <xdr:col>69</xdr:col>
      <xdr:colOff>142875</xdr:colOff>
      <xdr:row>57</xdr:row>
      <xdr:rowOff>158750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152400</xdr:rowOff>
    </xdr:from>
    <xdr:to>
      <xdr:col>65</xdr:col>
      <xdr:colOff>53975</xdr:colOff>
      <xdr:row>61</xdr:row>
      <xdr:rowOff>82550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67327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一部事務組合に対する負担金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は減少したものの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下水道事業会計への繰出金の追加や放課後児童クラブ対策事業に係る経費の増加に伴い、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経常経費充当一般財源が前年度比＋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百万円となり、経常収支比率は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％上昇した。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今一度、補助金本来の意義、必要性を再検討し、事業効果を明確に立証できない補助金を廃止するなど、内容の見直しを進めていく。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76708</xdr:rowOff>
    </xdr:from>
    <xdr:to>
      <xdr:col>82</xdr:col>
      <xdr:colOff>107950</xdr:colOff>
      <xdr:row>36</xdr:row>
      <xdr:rowOff>81280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2489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17272</xdr:rowOff>
    </xdr:from>
    <xdr:to>
      <xdr:col>78</xdr:col>
      <xdr:colOff>69850</xdr:colOff>
      <xdr:row>36</xdr:row>
      <xdr:rowOff>76708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18947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xdr:rowOff>
    </xdr:from>
    <xdr:to>
      <xdr:col>73</xdr:col>
      <xdr:colOff>180975</xdr:colOff>
      <xdr:row>36</xdr:row>
      <xdr:rowOff>17272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849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67564</xdr:rowOff>
    </xdr:from>
    <xdr:to>
      <xdr:col>69</xdr:col>
      <xdr:colOff>92075</xdr:colOff>
      <xdr:row>36</xdr:row>
      <xdr:rowOff>12700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5896864"/>
          <a:ext cx="889000" cy="28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30480</xdr:rowOff>
    </xdr:from>
    <xdr:to>
      <xdr:col>82</xdr:col>
      <xdr:colOff>158750</xdr:colOff>
      <xdr:row>36</xdr:row>
      <xdr:rowOff>132080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47007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25908</xdr:rowOff>
    </xdr:from>
    <xdr:to>
      <xdr:col>78</xdr:col>
      <xdr:colOff>120650</xdr:colOff>
      <xdr:row>36</xdr:row>
      <xdr:rowOff>127508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137685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137922</xdr:rowOff>
    </xdr:from>
    <xdr:to>
      <xdr:col>74</xdr:col>
      <xdr:colOff>31750</xdr:colOff>
      <xdr:row>36</xdr:row>
      <xdr:rowOff>68072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78249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133350</xdr:rowOff>
    </xdr:from>
    <xdr:to>
      <xdr:col>69</xdr:col>
      <xdr:colOff>142875</xdr:colOff>
      <xdr:row>36</xdr:row>
      <xdr:rowOff>63500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73677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16764</xdr:rowOff>
    </xdr:from>
    <xdr:to>
      <xdr:col>65</xdr:col>
      <xdr:colOff>53975</xdr:colOff>
      <xdr:row>34</xdr:row>
      <xdr:rowOff>118364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84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128541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614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過去の高金利地方債の償還が順次終了してきているため、経常経費充当一般財源は前年度比</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たことで</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、経常収支比率は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悪化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今後、公共施設等の更新に伴う借入により、公債費の増加見込まれるため、引き続き、地方債を活用した事業の峻別や繰上償還を実施することで、平準化に努めていく。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53848</xdr:rowOff>
    </xdr:from>
    <xdr:to>
      <xdr:col>24</xdr:col>
      <xdr:colOff>25400</xdr:colOff>
      <xdr:row>78</xdr:row>
      <xdr:rowOff>62992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42694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53848</xdr:rowOff>
    </xdr:from>
    <xdr:to>
      <xdr:col>19</xdr:col>
      <xdr:colOff>187325</xdr:colOff>
      <xdr:row>78</xdr:row>
      <xdr:rowOff>90424</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4269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62992</xdr:rowOff>
    </xdr:from>
    <xdr:to>
      <xdr:col>15</xdr:col>
      <xdr:colOff>98425</xdr:colOff>
      <xdr:row>78</xdr:row>
      <xdr:rowOff>90424</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4360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62992</xdr:rowOff>
    </xdr:from>
    <xdr:to>
      <xdr:col>11</xdr:col>
      <xdr:colOff>9525</xdr:colOff>
      <xdr:row>78</xdr:row>
      <xdr:rowOff>136144</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43609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92202</xdr:rowOff>
    </xdr:from>
    <xdr:to>
      <xdr:col>6</xdr:col>
      <xdr:colOff>171450</xdr:colOff>
      <xdr:row>78</xdr:row>
      <xdr:rowOff>22352</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32529</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6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12192</xdr:rowOff>
    </xdr:from>
    <xdr:to>
      <xdr:col>24</xdr:col>
      <xdr:colOff>76200</xdr:colOff>
      <xdr:row>78</xdr:row>
      <xdr:rowOff>113792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155719</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3048</xdr:rowOff>
    </xdr:from>
    <xdr:to>
      <xdr:col>20</xdr:col>
      <xdr:colOff>38100</xdr:colOff>
      <xdr:row>78</xdr:row>
      <xdr:rowOff>104648</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89425</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62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39624</xdr:rowOff>
    </xdr:from>
    <xdr:to>
      <xdr:col>15</xdr:col>
      <xdr:colOff>149225</xdr:colOff>
      <xdr:row>78</xdr:row>
      <xdr:rowOff>141224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126001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12192</xdr:rowOff>
    </xdr:from>
    <xdr:to>
      <xdr:col>11</xdr:col>
      <xdr:colOff>60325</xdr:colOff>
      <xdr:row>78</xdr:row>
      <xdr:rowOff>113792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98569</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85344</xdr:rowOff>
    </xdr:from>
    <xdr:to>
      <xdr:col>6</xdr:col>
      <xdr:colOff>171450</xdr:colOff>
      <xdr:row>79</xdr:row>
      <xdr:rowOff>15494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271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544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公債費以外の経費に係る経常収支比率は、前年度比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上昇したが、類似団体平均に比べて下回る結果となっている。しかし、財政力の低い当町にとって、この比率は、普通交付税や臨時財政対策債の増額によるところが大きく、国の動向によっては、大きく悪化することも考えられ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156718</xdr:rowOff>
    </xdr:from>
    <xdr:to>
      <xdr:col>82</xdr:col>
      <xdr:colOff>107950</xdr:colOff>
      <xdr:row>76</xdr:row>
      <xdr:rowOff>149861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015468"/>
          <a:ext cx="838200" cy="16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138430</xdr:rowOff>
    </xdr:from>
    <xdr:to>
      <xdr:col>78</xdr:col>
      <xdr:colOff>69850</xdr:colOff>
      <xdr:row>75</xdr:row>
      <xdr:rowOff>156718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9971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14986</xdr:rowOff>
    </xdr:from>
    <xdr:to>
      <xdr:col>73</xdr:col>
      <xdr:colOff>180975</xdr:colOff>
      <xdr:row>75</xdr:row>
      <xdr:rowOff>138430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873736"/>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14986</xdr:rowOff>
    </xdr:from>
    <xdr:to>
      <xdr:col>69</xdr:col>
      <xdr:colOff>92075</xdr:colOff>
      <xdr:row>76</xdr:row>
      <xdr:rowOff>40132</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873736"/>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124206</xdr:rowOff>
    </xdr:from>
    <xdr:to>
      <xdr:col>65</xdr:col>
      <xdr:colOff>53975</xdr:colOff>
      <xdr:row>78</xdr:row>
      <xdr:rowOff>54356</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39133</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115588</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105918</xdr:rowOff>
    </xdr:from>
    <xdr:to>
      <xdr:col>78</xdr:col>
      <xdr:colOff>120650</xdr:colOff>
      <xdr:row>76</xdr:row>
      <xdr:rowOff>36069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46245</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733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87630</xdr:rowOff>
    </xdr:from>
    <xdr:to>
      <xdr:col>74</xdr:col>
      <xdr:colOff>31750</xdr:colOff>
      <xdr:row>76</xdr:row>
      <xdr:rowOff>17780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27957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135636</xdr:rowOff>
    </xdr:from>
    <xdr:to>
      <xdr:col>69</xdr:col>
      <xdr:colOff>142875</xdr:colOff>
      <xdr:row>75</xdr:row>
      <xdr:rowOff>65786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75963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59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160782</xdr:rowOff>
    </xdr:from>
    <xdr:to>
      <xdr:col>65</xdr:col>
      <xdr:colOff>53975</xdr:colOff>
      <xdr:row>76</xdr:row>
      <xdr:rowOff>90932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101109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富山県立山町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126341</xdr:rowOff>
    </xdr:from>
    <xdr:to>
      <xdr:col>29</xdr:col>
      <xdr:colOff>127000</xdr:colOff>
      <xdr:row>18</xdr:row>
      <xdr:rowOff>83152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088616"/>
          <a:ext cx="647700" cy="1282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83186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74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83152</xdr:rowOff>
    </xdr:from>
    <xdr:to>
      <xdr:col>26</xdr:col>
      <xdr:colOff>50800</xdr:colOff>
      <xdr:row>18</xdr:row>
      <xdr:rowOff>155668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16877"/>
          <a:ext cx="698500" cy="72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104075</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94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155668</xdr:rowOff>
    </xdr:from>
    <xdr:to>
      <xdr:col>22</xdr:col>
      <xdr:colOff>114300</xdr:colOff>
      <xdr:row>19</xdr:row>
      <xdr:rowOff>30313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89393"/>
          <a:ext cx="698500" cy="460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147167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37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30313</xdr:rowOff>
    </xdr:from>
    <xdr:to>
      <xdr:col>18</xdr:col>
      <xdr:colOff>177800</xdr:colOff>
      <xdr:row>19</xdr:row>
      <xdr:rowOff>41710</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35488"/>
          <a:ext cx="698500" cy="113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159135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69826</xdr:rowOff>
    </xdr:from>
    <xdr:to>
      <xdr:col>15</xdr:col>
      <xdr:colOff>101600</xdr:colOff>
      <xdr:row>19</xdr:row>
      <xdr:rowOff>171426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3750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156203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461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75541</xdr:rowOff>
    </xdr:from>
    <xdr:to>
      <xdr:col>29</xdr:col>
      <xdr:colOff>177800</xdr:colOff>
      <xdr:row>18</xdr:row>
      <xdr:rowOff>5691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378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47618</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0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32352</xdr:rowOff>
    </xdr:from>
    <xdr:to>
      <xdr:col>26</xdr:col>
      <xdr:colOff>101600</xdr:colOff>
      <xdr:row>18</xdr:row>
      <xdr:rowOff>133952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66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118729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52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104867</xdr:rowOff>
    </xdr:from>
    <xdr:to>
      <xdr:col>22</xdr:col>
      <xdr:colOff>165100</xdr:colOff>
      <xdr:row>19</xdr:row>
      <xdr:rowOff>35017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38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19795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24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150963</xdr:rowOff>
    </xdr:from>
    <xdr:to>
      <xdr:col>19</xdr:col>
      <xdr:colOff>38100</xdr:colOff>
      <xdr:row>19</xdr:row>
      <xdr:rowOff>81113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84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65890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7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162360</xdr:rowOff>
    </xdr:from>
    <xdr:to>
      <xdr:col>15</xdr:col>
      <xdr:colOff>101600</xdr:colOff>
      <xdr:row>19</xdr:row>
      <xdr:rowOff>92510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96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102687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064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322126</xdr:rowOff>
    </xdr:from>
    <xdr:to>
      <xdr:col>29</xdr:col>
      <xdr:colOff>127000</xdr:colOff>
      <xdr:row>34</xdr:row>
      <xdr:rowOff>328985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003800" y="6589576"/>
          <a:ext cx="647700" cy="68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63071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016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322126</xdr:rowOff>
    </xdr:from>
    <xdr:to>
      <xdr:col>26</xdr:col>
      <xdr:colOff>50800</xdr:colOff>
      <xdr:row>35</xdr:row>
      <xdr:rowOff>16717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6589576"/>
          <a:ext cx="698500" cy="37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4764</xdr:rowOff>
    </xdr:from>
    <xdr:to>
      <xdr:col>22</xdr:col>
      <xdr:colOff>114300</xdr:colOff>
      <xdr:row>35</xdr:row>
      <xdr:rowOff>16717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3606800" y="6615114"/>
          <a:ext cx="698500" cy="11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4764</xdr:rowOff>
    </xdr:from>
    <xdr:to>
      <xdr:col>18</xdr:col>
      <xdr:colOff>177800</xdr:colOff>
      <xdr:row>35</xdr:row>
      <xdr:rowOff>114395</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6615114"/>
          <a:ext cx="698500" cy="1096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20291</xdr:rowOff>
    </xdr:from>
    <xdr:to>
      <xdr:col>15</xdr:col>
      <xdr:colOff>101600</xdr:colOff>
      <xdr:row>37</xdr:row>
      <xdr:rowOff>121891</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44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106668</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31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278185</xdr:rowOff>
    </xdr:from>
    <xdr:to>
      <xdr:col>29</xdr:col>
      <xdr:colOff>177800</xdr:colOff>
      <xdr:row>35</xdr:row>
      <xdr:rowOff>36885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65456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123262</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6390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271326</xdr:rowOff>
    </xdr:from>
    <xdr:to>
      <xdr:col>26</xdr:col>
      <xdr:colOff>101600</xdr:colOff>
      <xdr:row>35</xdr:row>
      <xdr:rowOff>30026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65387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40203</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6307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308817</xdr:rowOff>
    </xdr:from>
    <xdr:to>
      <xdr:col>22</xdr:col>
      <xdr:colOff>165100</xdr:colOff>
      <xdr:row>35</xdr:row>
      <xdr:rowOff>67517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576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77694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6345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296864</xdr:rowOff>
    </xdr:from>
    <xdr:to>
      <xdr:col>19</xdr:col>
      <xdr:colOff>38100</xdr:colOff>
      <xdr:row>35</xdr:row>
      <xdr:rowOff>55564</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65643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65741</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333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63595</xdr:rowOff>
    </xdr:from>
    <xdr:to>
      <xdr:col>15</xdr:col>
      <xdr:colOff>101600</xdr:colOff>
      <xdr:row>35</xdr:row>
      <xdr:rowOff>165195</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6673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175372</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442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富山県立山町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24,294
23,935
307.29
15,898,151
15,387,775
358,725
7,991,042
9,359,778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92761</xdr:rowOff>
    </xdr:from>
    <xdr:to>
      <xdr:col>24</xdr:col>
      <xdr:colOff>63500</xdr:colOff>
      <xdr:row>36</xdr:row>
      <xdr:rowOff>61633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93511"/>
          <a:ext cx="838200" cy="14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29970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61633</xdr:rowOff>
    </xdr:from>
    <xdr:to>
      <xdr:col>19</xdr:col>
      <xdr:colOff>177800</xdr:colOff>
      <xdr:row>36</xdr:row>
      <xdr:rowOff>134023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3383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74490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134023</xdr:rowOff>
    </xdr:from>
    <xdr:to>
      <xdr:col>15</xdr:col>
      <xdr:colOff>50800</xdr:colOff>
      <xdr:row>37</xdr:row>
      <xdr:rowOff>2216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06223"/>
          <a:ext cx="889000" cy="3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118153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2216</xdr:rowOff>
    </xdr:from>
    <xdr:to>
      <xdr:col>10</xdr:col>
      <xdr:colOff>114300</xdr:colOff>
      <xdr:row>37</xdr:row>
      <xdr:rowOff>12808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45866"/>
          <a:ext cx="889000" cy="1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128402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94977</xdr:rowOff>
    </xdr:from>
    <xdr:to>
      <xdr:col>6</xdr:col>
      <xdr:colOff>38100</xdr:colOff>
      <xdr:row>39</xdr:row>
      <xdr:rowOff>25127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610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16254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70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41961</xdr:rowOff>
    </xdr:from>
    <xdr:to>
      <xdr:col>24</xdr:col>
      <xdr:colOff>114300</xdr:colOff>
      <xdr:row>35</xdr:row>
      <xdr:rowOff>143561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4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64838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94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10833</xdr:rowOff>
    </xdr:from>
    <xdr:to>
      <xdr:col>20</xdr:col>
      <xdr:colOff>38100</xdr:colOff>
      <xdr:row>36</xdr:row>
      <xdr:rowOff>112433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8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128960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958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83223</xdr:rowOff>
    </xdr:from>
    <xdr:to>
      <xdr:col>15</xdr:col>
      <xdr:colOff>101600</xdr:colOff>
      <xdr:row>37</xdr:row>
      <xdr:rowOff>13373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5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29900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3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122866</xdr:rowOff>
    </xdr:from>
    <xdr:to>
      <xdr:col>10</xdr:col>
      <xdr:colOff>165100</xdr:colOff>
      <xdr:row>37</xdr:row>
      <xdr:rowOff>53016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9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69543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07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133458</xdr:rowOff>
    </xdr:from>
    <xdr:to>
      <xdr:col>6</xdr:col>
      <xdr:colOff>38100</xdr:colOff>
      <xdr:row>37</xdr:row>
      <xdr:rowOff>63608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0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80135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8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152959</xdr:rowOff>
    </xdr:from>
    <xdr:to>
      <xdr:col>24</xdr:col>
      <xdr:colOff>63500</xdr:colOff>
      <xdr:row>56</xdr:row>
      <xdr:rowOff>60655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82709"/>
          <a:ext cx="838200" cy="7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82059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4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48234</xdr:rowOff>
    </xdr:from>
    <xdr:to>
      <xdr:col>19</xdr:col>
      <xdr:colOff>177800</xdr:colOff>
      <xdr:row>56</xdr:row>
      <xdr:rowOff>60655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49434"/>
          <a:ext cx="889000" cy="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48234</xdr:rowOff>
    </xdr:from>
    <xdr:to>
      <xdr:col>15</xdr:col>
      <xdr:colOff>50800</xdr:colOff>
      <xdr:row>56</xdr:row>
      <xdr:rowOff>90462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49434"/>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90462</xdr:rowOff>
    </xdr:from>
    <xdr:to>
      <xdr:col>10</xdr:col>
      <xdr:colOff>114300</xdr:colOff>
      <xdr:row>56</xdr:row>
      <xdr:rowOff>139891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91662"/>
          <a:ext cx="889000" cy="49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83033</xdr:rowOff>
    </xdr:from>
    <xdr:to>
      <xdr:col>6</xdr:col>
      <xdr:colOff>38100</xdr:colOff>
      <xdr:row>57</xdr:row>
      <xdr:rowOff>13183</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8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29710</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59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102159</xdr:rowOff>
    </xdr:from>
    <xdr:to>
      <xdr:col>24</xdr:col>
      <xdr:colOff>114300</xdr:colOff>
      <xdr:row>56</xdr:row>
      <xdr:rowOff>32309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3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80586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10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9855</xdr:rowOff>
    </xdr:from>
    <xdr:to>
      <xdr:col>20</xdr:col>
      <xdr:colOff>38100</xdr:colOff>
      <xdr:row>56</xdr:row>
      <xdr:rowOff>111455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1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102582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703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168884</xdr:rowOff>
    </xdr:from>
    <xdr:to>
      <xdr:col>15</xdr:col>
      <xdr:colOff>101600</xdr:colOff>
      <xdr:row>56</xdr:row>
      <xdr:rowOff>99034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9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90161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69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39662</xdr:rowOff>
    </xdr:from>
    <xdr:to>
      <xdr:col>10</xdr:col>
      <xdr:colOff>165100</xdr:colOff>
      <xdr:row>56</xdr:row>
      <xdr:rowOff>141262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4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132389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73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89091</xdr:rowOff>
    </xdr:from>
    <xdr:to>
      <xdr:col>6</xdr:col>
      <xdr:colOff>38100</xdr:colOff>
      <xdr:row>57</xdr:row>
      <xdr:rowOff>19241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9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783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107182</xdr:rowOff>
    </xdr:from>
    <xdr:to>
      <xdr:col>24</xdr:col>
      <xdr:colOff>63500</xdr:colOff>
      <xdr:row>74</xdr:row>
      <xdr:rowOff>40487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451582"/>
          <a:ext cx="838200" cy="27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29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40487</xdr:rowOff>
    </xdr:from>
    <xdr:to>
      <xdr:col>19</xdr:col>
      <xdr:colOff>177800</xdr:colOff>
      <xdr:row>74</xdr:row>
      <xdr:rowOff>82893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2727787"/>
          <a:ext cx="889000" cy="4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129734</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5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5169</xdr:rowOff>
    </xdr:from>
    <xdr:to>
      <xdr:col>15</xdr:col>
      <xdr:colOff>50800</xdr:colOff>
      <xdr:row>74</xdr:row>
      <xdr:rowOff>82893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2521019"/>
          <a:ext cx="889000" cy="24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126934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5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114611</xdr:rowOff>
    </xdr:from>
    <xdr:to>
      <xdr:col>10</xdr:col>
      <xdr:colOff>114300</xdr:colOff>
      <xdr:row>73</xdr:row>
      <xdr:rowOff>5169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2459011"/>
          <a:ext cx="889000" cy="6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113333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4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85585</xdr:rowOff>
    </xdr:from>
    <xdr:to>
      <xdr:col>6</xdr:col>
      <xdr:colOff>38100</xdr:colOff>
      <xdr:row>77</xdr:row>
      <xdr:rowOff>15735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6862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20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56382</xdr:rowOff>
    </xdr:from>
    <xdr:to>
      <xdr:col>24</xdr:col>
      <xdr:colOff>114300</xdr:colOff>
      <xdr:row>72</xdr:row>
      <xdr:rowOff>157982</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40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79259</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25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161137</xdr:rowOff>
    </xdr:from>
    <xdr:to>
      <xdr:col>20</xdr:col>
      <xdr:colOff>38100</xdr:colOff>
      <xdr:row>74</xdr:row>
      <xdr:rowOff>91287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67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107814</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45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32093</xdr:rowOff>
    </xdr:from>
    <xdr:to>
      <xdr:col>15</xdr:col>
      <xdr:colOff>101600</xdr:colOff>
      <xdr:row>74</xdr:row>
      <xdr:rowOff>133693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71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150220</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49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125819</xdr:rowOff>
    </xdr:from>
    <xdr:to>
      <xdr:col>10</xdr:col>
      <xdr:colOff>165100</xdr:colOff>
      <xdr:row>73</xdr:row>
      <xdr:rowOff>55969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47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72496</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245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63811</xdr:rowOff>
    </xdr:from>
    <xdr:to>
      <xdr:col>6</xdr:col>
      <xdr:colOff>38100</xdr:colOff>
      <xdr:row>72</xdr:row>
      <xdr:rowOff>165411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40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10488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18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9463</xdr:rowOff>
    </xdr:from>
    <xdr:to>
      <xdr:col>24</xdr:col>
      <xdr:colOff>63500</xdr:colOff>
      <xdr:row>96</xdr:row>
      <xdr:rowOff>123225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468663"/>
          <a:ext cx="838200" cy="113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30669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489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123225</xdr:rowOff>
    </xdr:from>
    <xdr:to>
      <xdr:col>19</xdr:col>
      <xdr:colOff>177800</xdr:colOff>
      <xdr:row>97</xdr:row>
      <xdr:rowOff>111615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82425"/>
          <a:ext cx="889000" cy="159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118811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7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82305</xdr:rowOff>
    </xdr:from>
    <xdr:to>
      <xdr:col>15</xdr:col>
      <xdr:colOff>50800</xdr:colOff>
      <xdr:row>97</xdr:row>
      <xdr:rowOff>111615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41505"/>
          <a:ext cx="889000" cy="200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28629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83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82305</xdr:rowOff>
    </xdr:from>
    <xdr:to>
      <xdr:col>10</xdr:col>
      <xdr:colOff>114300</xdr:colOff>
      <xdr:row>98</xdr:row>
      <xdr:rowOff>8043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41505"/>
          <a:ext cx="889000" cy="26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165119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62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131501</xdr:rowOff>
    </xdr:from>
    <xdr:to>
      <xdr:col>6</xdr:col>
      <xdr:colOff>38100</xdr:colOff>
      <xdr:row>98</xdr:row>
      <xdr:rowOff>61651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76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52778</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854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130113</xdr:rowOff>
    </xdr:from>
    <xdr:to>
      <xdr:col>24</xdr:col>
      <xdr:colOff>114300</xdr:colOff>
      <xdr:row>96</xdr:row>
      <xdr:rowOff>60263</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1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152990</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26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72425</xdr:rowOff>
    </xdr:from>
    <xdr:to>
      <xdr:col>20</xdr:col>
      <xdr:colOff>38100</xdr:colOff>
      <xdr:row>97</xdr:row>
      <xdr:rowOff>2575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3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19102</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30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60815</xdr:rowOff>
    </xdr:from>
    <xdr:to>
      <xdr:col>15</xdr:col>
      <xdr:colOff>101600</xdr:colOff>
      <xdr:row>97</xdr:row>
      <xdr:rowOff>162415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9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7492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466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31505</xdr:rowOff>
    </xdr:from>
    <xdr:to>
      <xdr:col>10</xdr:col>
      <xdr:colOff>165100</xdr:colOff>
      <xdr:row>96</xdr:row>
      <xdr:rowOff>133105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9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149632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26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128693</xdr:rowOff>
    </xdr:from>
    <xdr:to>
      <xdr:col>6</xdr:col>
      <xdr:colOff>38100</xdr:colOff>
      <xdr:row>98</xdr:row>
      <xdr:rowOff>58843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5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75370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5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168467</xdr:rowOff>
    </xdr:from>
    <xdr:to>
      <xdr:col>55</xdr:col>
      <xdr:colOff>0</xdr:colOff>
      <xdr:row>37</xdr:row>
      <xdr:rowOff>23663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340667"/>
          <a:ext cx="838200" cy="2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108938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10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23663</xdr:rowOff>
    </xdr:from>
    <xdr:to>
      <xdr:col>50</xdr:col>
      <xdr:colOff>114300</xdr:colOff>
      <xdr:row>37</xdr:row>
      <xdr:rowOff>30713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8750300" y="6367313"/>
          <a:ext cx="889000" cy="7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10276</xdr:rowOff>
    </xdr:from>
    <xdr:to>
      <xdr:col>45</xdr:col>
      <xdr:colOff>177800</xdr:colOff>
      <xdr:row>37</xdr:row>
      <xdr:rowOff>30713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7861300" y="6353926"/>
          <a:ext cx="889000" cy="20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37635</xdr:rowOff>
    </xdr:from>
    <xdr:to>
      <xdr:col>41</xdr:col>
      <xdr:colOff>50800</xdr:colOff>
      <xdr:row>37</xdr:row>
      <xdr:rowOff>10276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6038385"/>
          <a:ext cx="889000" cy="315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55870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69181</xdr:rowOff>
    </xdr:from>
    <xdr:to>
      <xdr:col>36</xdr:col>
      <xdr:colOff>165100</xdr:colOff>
      <xdr:row>34</xdr:row>
      <xdr:rowOff>170781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9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15858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673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117667</xdr:rowOff>
    </xdr:from>
    <xdr:to>
      <xdr:col>55</xdr:col>
      <xdr:colOff>50800</xdr:colOff>
      <xdr:row>37</xdr:row>
      <xdr:rowOff>47817</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28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96094</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268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144313</xdr:rowOff>
    </xdr:from>
    <xdr:to>
      <xdr:col>50</xdr:col>
      <xdr:colOff>165100</xdr:colOff>
      <xdr:row>37</xdr:row>
      <xdr:rowOff>74463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31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65590</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40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151363</xdr:rowOff>
    </xdr:from>
    <xdr:to>
      <xdr:col>46</xdr:col>
      <xdr:colOff>38100</xdr:colOff>
      <xdr:row>37</xdr:row>
      <xdr:rowOff>81513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32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72640</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41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130926</xdr:rowOff>
    </xdr:from>
    <xdr:to>
      <xdr:col>41</xdr:col>
      <xdr:colOff>101600</xdr:colOff>
      <xdr:row>37</xdr:row>
      <xdr:rowOff>61076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30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77603</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07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158285</xdr:rowOff>
    </xdr:from>
    <xdr:to>
      <xdr:col>36</xdr:col>
      <xdr:colOff>165100</xdr:colOff>
      <xdr:row>35</xdr:row>
      <xdr:rowOff>88435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98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79562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6080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87884</xdr:rowOff>
    </xdr:from>
    <xdr:to>
      <xdr:col>55</xdr:col>
      <xdr:colOff>0</xdr:colOff>
      <xdr:row>54</xdr:row>
      <xdr:rowOff>105799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346184"/>
          <a:ext cx="838200" cy="17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8165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0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105799</xdr:rowOff>
    </xdr:from>
    <xdr:to>
      <xdr:col>50</xdr:col>
      <xdr:colOff>114300</xdr:colOff>
      <xdr:row>56</xdr:row>
      <xdr:rowOff>171140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364099"/>
          <a:ext cx="889000" cy="408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128889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77917</xdr:rowOff>
    </xdr:from>
    <xdr:to>
      <xdr:col>45</xdr:col>
      <xdr:colOff>177800</xdr:colOff>
      <xdr:row>56</xdr:row>
      <xdr:rowOff>171140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679117"/>
          <a:ext cx="889000" cy="9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65574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83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31496</xdr:rowOff>
    </xdr:from>
    <xdr:to>
      <xdr:col>41</xdr:col>
      <xdr:colOff>50800</xdr:colOff>
      <xdr:row>56</xdr:row>
      <xdr:rowOff>77917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632696"/>
          <a:ext cx="889000" cy="4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7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111242</xdr:rowOff>
    </xdr:from>
    <xdr:to>
      <xdr:col>36</xdr:col>
      <xdr:colOff>165100</xdr:colOff>
      <xdr:row>57</xdr:row>
      <xdr:rowOff>41392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32519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80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37084</xdr:rowOff>
    </xdr:from>
    <xdr:to>
      <xdr:col>55</xdr:col>
      <xdr:colOff>50800</xdr:colOff>
      <xdr:row>54</xdr:row>
      <xdr:rowOff>138684</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29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59961</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14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54999</xdr:rowOff>
    </xdr:from>
    <xdr:to>
      <xdr:col>50</xdr:col>
      <xdr:colOff>165100</xdr:colOff>
      <xdr:row>54</xdr:row>
      <xdr:rowOff>156599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31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1676</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088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120340</xdr:rowOff>
    </xdr:from>
    <xdr:to>
      <xdr:col>46</xdr:col>
      <xdr:colOff>38100</xdr:colOff>
      <xdr:row>57</xdr:row>
      <xdr:rowOff>50490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72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67017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49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27117</xdr:rowOff>
    </xdr:from>
    <xdr:to>
      <xdr:col>41</xdr:col>
      <xdr:colOff>101600</xdr:colOff>
      <xdr:row>56</xdr:row>
      <xdr:rowOff>128717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62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145244</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40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152146</xdr:rowOff>
    </xdr:from>
    <xdr:to>
      <xdr:col>36</xdr:col>
      <xdr:colOff>165100</xdr:colOff>
      <xdr:row>56</xdr:row>
      <xdr:rowOff>82296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58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98823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35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12500</xdr:rowOff>
    </xdr:from>
    <xdr:to>
      <xdr:col>55</xdr:col>
      <xdr:colOff>0</xdr:colOff>
      <xdr:row>76</xdr:row>
      <xdr:rowOff>134476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042700"/>
          <a:ext cx="838200" cy="12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112916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314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134476</xdr:rowOff>
    </xdr:from>
    <xdr:to>
      <xdr:col>50</xdr:col>
      <xdr:colOff>114300</xdr:colOff>
      <xdr:row>79</xdr:row>
      <xdr:rowOff>76639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164676"/>
          <a:ext cx="889000" cy="45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88608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46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34054</xdr:rowOff>
    </xdr:from>
    <xdr:to>
      <xdr:col>45</xdr:col>
      <xdr:colOff>177800</xdr:colOff>
      <xdr:row>79</xdr:row>
      <xdr:rowOff>76639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578604"/>
          <a:ext cx="889000" cy="4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118799</xdr:rowOff>
    </xdr:from>
    <xdr:to>
      <xdr:col>41</xdr:col>
      <xdr:colOff>50800</xdr:colOff>
      <xdr:row>79</xdr:row>
      <xdr:rowOff>34054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491899"/>
          <a:ext cx="889000" cy="8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72430</xdr:rowOff>
    </xdr:from>
    <xdr:to>
      <xdr:col>36</xdr:col>
      <xdr:colOff>165100</xdr:colOff>
      <xdr:row>79</xdr:row>
      <xdr:rowOff>2580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165157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53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133151</xdr:rowOff>
    </xdr:from>
    <xdr:to>
      <xdr:col>55</xdr:col>
      <xdr:colOff>50800</xdr:colOff>
      <xdr:row>76</xdr:row>
      <xdr:rowOff>63302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299190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156028</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843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83676</xdr:rowOff>
    </xdr:from>
    <xdr:to>
      <xdr:col>50</xdr:col>
      <xdr:colOff>165100</xdr:colOff>
      <xdr:row>77</xdr:row>
      <xdr:rowOff>13826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11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30352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288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25839</xdr:rowOff>
    </xdr:from>
    <xdr:to>
      <xdr:col>46</xdr:col>
      <xdr:colOff>38100</xdr:colOff>
      <xdr:row>79</xdr:row>
      <xdr:rowOff>127439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57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118566</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66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154704</xdr:rowOff>
    </xdr:from>
    <xdr:to>
      <xdr:col>41</xdr:col>
      <xdr:colOff>101600</xdr:colOff>
      <xdr:row>79</xdr:row>
      <xdr:rowOff>84854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52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75981</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62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67999</xdr:rowOff>
    </xdr:from>
    <xdr:to>
      <xdr:col>36</xdr:col>
      <xdr:colOff>165100</xdr:colOff>
      <xdr:row>78</xdr:row>
      <xdr:rowOff>169599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4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14676</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21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30048</xdr:rowOff>
    </xdr:from>
    <xdr:to>
      <xdr:col>55</xdr:col>
      <xdr:colOff>0</xdr:colOff>
      <xdr:row>95</xdr:row>
      <xdr:rowOff>151676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317798"/>
          <a:ext cx="838200" cy="12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89767</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48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30048</xdr:rowOff>
    </xdr:from>
    <xdr:to>
      <xdr:col>50</xdr:col>
      <xdr:colOff>114300</xdr:colOff>
      <xdr:row>96</xdr:row>
      <xdr:rowOff>100585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317798"/>
          <a:ext cx="889000" cy="24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22789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65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61100</xdr:rowOff>
    </xdr:from>
    <xdr:to>
      <xdr:col>45</xdr:col>
      <xdr:colOff>177800</xdr:colOff>
      <xdr:row>96</xdr:row>
      <xdr:rowOff>100585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348850"/>
          <a:ext cx="889000" cy="210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71886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70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61100</xdr:rowOff>
    </xdr:from>
    <xdr:to>
      <xdr:col>41</xdr:col>
      <xdr:colOff>50800</xdr:colOff>
      <xdr:row>95</xdr:row>
      <xdr:rowOff>84443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348850"/>
          <a:ext cx="889000" cy="2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11904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64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137770</xdr:rowOff>
    </xdr:from>
    <xdr:to>
      <xdr:col>36</xdr:col>
      <xdr:colOff>165100</xdr:colOff>
      <xdr:row>97</xdr:row>
      <xdr:rowOff>67920</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59047</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68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100876</xdr:rowOff>
    </xdr:from>
    <xdr:to>
      <xdr:col>55</xdr:col>
      <xdr:colOff>50800</xdr:colOff>
      <xdr:row>96</xdr:row>
      <xdr:rowOff>31026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38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123753</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24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150698</xdr:rowOff>
    </xdr:from>
    <xdr:to>
      <xdr:col>50</xdr:col>
      <xdr:colOff>165100</xdr:colOff>
      <xdr:row>95</xdr:row>
      <xdr:rowOff>80848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26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97375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04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49785</xdr:rowOff>
    </xdr:from>
    <xdr:to>
      <xdr:col>46</xdr:col>
      <xdr:colOff>38100</xdr:colOff>
      <xdr:row>96</xdr:row>
      <xdr:rowOff>151385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50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167912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28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10300</xdr:rowOff>
    </xdr:from>
    <xdr:to>
      <xdr:col>41</xdr:col>
      <xdr:colOff>101600</xdr:colOff>
      <xdr:row>95</xdr:row>
      <xdr:rowOff>111900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29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128427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07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33643</xdr:rowOff>
    </xdr:from>
    <xdr:to>
      <xdr:col>36</xdr:col>
      <xdr:colOff>165100</xdr:colOff>
      <xdr:row>95</xdr:row>
      <xdr:rowOff>135243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321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151770</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096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22396</xdr:rowOff>
    </xdr:from>
    <xdr:to>
      <xdr:col>85</xdr:col>
      <xdr:colOff>127000</xdr:colOff>
      <xdr:row>35</xdr:row>
      <xdr:rowOff>97311</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023146"/>
          <a:ext cx="838200" cy="7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159290</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674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97311</xdr:rowOff>
    </xdr:from>
    <xdr:to>
      <xdr:col>81</xdr:col>
      <xdr:colOff>50800</xdr:colOff>
      <xdr:row>39</xdr:row>
      <xdr:rowOff>21252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098061"/>
          <a:ext cx="889000" cy="609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42508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729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21252</xdr:rowOff>
    </xdr:from>
    <xdr:to>
      <xdr:col>76</xdr:col>
      <xdr:colOff>114300</xdr:colOff>
      <xdr:row>39</xdr:row>
      <xdr:rowOff>87612</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07802"/>
          <a:ext cx="889000" cy="6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77651</xdr:rowOff>
    </xdr:from>
    <xdr:to>
      <xdr:col>71</xdr:col>
      <xdr:colOff>177800</xdr:colOff>
      <xdr:row>39</xdr:row>
      <xdr:rowOff>87612</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64201"/>
          <a:ext cx="889000" cy="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165514</xdr:rowOff>
    </xdr:from>
    <xdr:to>
      <xdr:col>67</xdr:col>
      <xdr:colOff>101600</xdr:colOff>
      <xdr:row>39</xdr:row>
      <xdr:rowOff>95664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112191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45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143046</xdr:rowOff>
    </xdr:from>
    <xdr:to>
      <xdr:col>85</xdr:col>
      <xdr:colOff>177800</xdr:colOff>
      <xdr:row>35</xdr:row>
      <xdr:rowOff>73196</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597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165923</xdr:rowOff>
    </xdr:from>
    <xdr:ext cx="534377"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582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46511</xdr:rowOff>
    </xdr:from>
    <xdr:to>
      <xdr:col>81</xdr:col>
      <xdr:colOff>101600</xdr:colOff>
      <xdr:row>35</xdr:row>
      <xdr:rowOff>148111</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04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164638</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582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141902</xdr:rowOff>
    </xdr:from>
    <xdr:to>
      <xdr:col>76</xdr:col>
      <xdr:colOff>165100</xdr:colOff>
      <xdr:row>39</xdr:row>
      <xdr:rowOff>72052</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5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63179</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749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36812</xdr:rowOff>
    </xdr:from>
    <xdr:to>
      <xdr:col>72</xdr:col>
      <xdr:colOff>38100</xdr:colOff>
      <xdr:row>39</xdr:row>
      <xdr:rowOff>138412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2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129539</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4017" y="68160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26851</xdr:rowOff>
    </xdr:from>
    <xdr:to>
      <xdr:col>67</xdr:col>
      <xdr:colOff>101600</xdr:colOff>
      <xdr:row>39</xdr:row>
      <xdr:rowOff>128451</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1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119578</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25017" y="68061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46907</xdr:rowOff>
    </xdr:from>
    <xdr:to>
      <xdr:col>85</xdr:col>
      <xdr:colOff>127000</xdr:colOff>
      <xdr:row>72</xdr:row>
      <xdr:rowOff>58262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5481300" y="12391307"/>
          <a:ext cx="838200" cy="1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13054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87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156750</xdr:rowOff>
    </xdr:from>
    <xdr:to>
      <xdr:col>81</xdr:col>
      <xdr:colOff>50800</xdr:colOff>
      <xdr:row>72</xdr:row>
      <xdr:rowOff>58262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4592300" y="12329700"/>
          <a:ext cx="889000" cy="7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106551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9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156750</xdr:rowOff>
    </xdr:from>
    <xdr:to>
      <xdr:col>76</xdr:col>
      <xdr:colOff>114300</xdr:colOff>
      <xdr:row>72</xdr:row>
      <xdr:rowOff>46431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2329700"/>
          <a:ext cx="889000" cy="6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95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46431</xdr:rowOff>
    </xdr:from>
    <xdr:to>
      <xdr:col>71</xdr:col>
      <xdr:colOff>177800</xdr:colOff>
      <xdr:row>72</xdr:row>
      <xdr:rowOff>121412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2814300" y="12390831"/>
          <a:ext cx="889000" cy="7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123696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84766</xdr:rowOff>
    </xdr:from>
    <xdr:to>
      <xdr:col>67</xdr:col>
      <xdr:colOff>101600</xdr:colOff>
      <xdr:row>76</xdr:row>
      <xdr:rowOff>14917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51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6044</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303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167557</xdr:rowOff>
    </xdr:from>
    <xdr:to>
      <xdr:col>85</xdr:col>
      <xdr:colOff>177800</xdr:colOff>
      <xdr:row>72</xdr:row>
      <xdr:rowOff>97707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234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18984</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219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7462</xdr:rowOff>
    </xdr:from>
    <xdr:to>
      <xdr:col>81</xdr:col>
      <xdr:colOff>101600</xdr:colOff>
      <xdr:row>72</xdr:row>
      <xdr:rowOff>109062</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235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125589</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212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105950</xdr:rowOff>
    </xdr:from>
    <xdr:to>
      <xdr:col>76</xdr:col>
      <xdr:colOff>165100</xdr:colOff>
      <xdr:row>72</xdr:row>
      <xdr:rowOff>36100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227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52627</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205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167081</xdr:rowOff>
    </xdr:from>
    <xdr:to>
      <xdr:col>72</xdr:col>
      <xdr:colOff>38100</xdr:colOff>
      <xdr:row>72</xdr:row>
      <xdr:rowOff>97231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234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113758</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2115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70612</xdr:rowOff>
    </xdr:from>
    <xdr:to>
      <xdr:col>67</xdr:col>
      <xdr:colOff>101600</xdr:colOff>
      <xdr:row>73</xdr:row>
      <xdr:rowOff>762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241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17289</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2190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26566</xdr:rowOff>
    </xdr:from>
    <xdr:to>
      <xdr:col>85</xdr:col>
      <xdr:colOff>127000</xdr:colOff>
      <xdr:row>98</xdr:row>
      <xdr:rowOff>50295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828666"/>
          <a:ext cx="838200" cy="23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26364</xdr:rowOff>
    </xdr:from>
    <xdr:to>
      <xdr:col>81</xdr:col>
      <xdr:colOff>50800</xdr:colOff>
      <xdr:row>98</xdr:row>
      <xdr:rowOff>26566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828464"/>
          <a:ext cx="889000" cy="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110933</xdr:rowOff>
    </xdr:from>
    <xdr:to>
      <xdr:col>76</xdr:col>
      <xdr:colOff>114300</xdr:colOff>
      <xdr:row>98</xdr:row>
      <xdr:rowOff>26364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741583"/>
          <a:ext cx="889000" cy="8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5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110933</xdr:rowOff>
    </xdr:from>
    <xdr:to>
      <xdr:col>71</xdr:col>
      <xdr:colOff>177800</xdr:colOff>
      <xdr:row>98</xdr:row>
      <xdr:rowOff>61889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741583"/>
          <a:ext cx="889000" cy="1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46790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8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170945</xdr:rowOff>
    </xdr:from>
    <xdr:to>
      <xdr:col>85</xdr:col>
      <xdr:colOff>177800</xdr:colOff>
      <xdr:row>98</xdr:row>
      <xdr:rowOff>101095</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0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110990</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4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147216</xdr:rowOff>
    </xdr:from>
    <xdr:to>
      <xdr:col>81</xdr:col>
      <xdr:colOff>101600</xdr:colOff>
      <xdr:row>98</xdr:row>
      <xdr:rowOff>77366</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77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68493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87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147014</xdr:rowOff>
    </xdr:from>
    <xdr:to>
      <xdr:col>76</xdr:col>
      <xdr:colOff>165100</xdr:colOff>
      <xdr:row>98</xdr:row>
      <xdr:rowOff>77164</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77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68291</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87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60133</xdr:rowOff>
    </xdr:from>
    <xdr:to>
      <xdr:col>72</xdr:col>
      <xdr:colOff>38100</xdr:colOff>
      <xdr:row>97</xdr:row>
      <xdr:rowOff>161733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69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6810</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46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11089</xdr:rowOff>
    </xdr:from>
    <xdr:to>
      <xdr:col>67</xdr:col>
      <xdr:colOff>101600</xdr:colOff>
      <xdr:row>98</xdr:row>
      <xdr:rowOff>112689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1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129216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588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92989</xdr:rowOff>
    </xdr:from>
    <xdr:to>
      <xdr:col>116</xdr:col>
      <xdr:colOff>63500</xdr:colOff>
      <xdr:row>36</xdr:row>
      <xdr:rowOff>154483</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1323300" y="5236489"/>
          <a:ext cx="838200" cy="1090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101160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444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42088</xdr:rowOff>
    </xdr:from>
    <xdr:to>
      <xdr:col>111</xdr:col>
      <xdr:colOff>177800</xdr:colOff>
      <xdr:row>36</xdr:row>
      <xdr:rowOff>154483</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214288"/>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117086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63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136652</xdr:rowOff>
    </xdr:from>
    <xdr:to>
      <xdr:col>107</xdr:col>
      <xdr:colOff>50800</xdr:colOff>
      <xdr:row>36</xdr:row>
      <xdr:rowOff>42088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137402"/>
          <a:ext cx="889000" cy="7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121734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63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111963</xdr:rowOff>
    </xdr:from>
    <xdr:to>
      <xdr:col>102</xdr:col>
      <xdr:colOff>114300</xdr:colOff>
      <xdr:row>35</xdr:row>
      <xdr:rowOff>136652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112713"/>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113428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62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26339</xdr:rowOff>
    </xdr:from>
    <xdr:to>
      <xdr:col>98</xdr:col>
      <xdr:colOff>38100</xdr:colOff>
      <xdr:row>38</xdr:row>
      <xdr:rowOff>127939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4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119066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634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42189</xdr:rowOff>
    </xdr:from>
    <xdr:to>
      <xdr:col>116</xdr:col>
      <xdr:colOff>114300</xdr:colOff>
      <xdr:row>30</xdr:row>
      <xdr:rowOff>143789</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518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29</xdr:row>
      <xdr:rowOff>166666</xdr:rowOff>
    </xdr:from>
    <xdr:ext cx="534377"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513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103683</xdr:rowOff>
    </xdr:from>
    <xdr:to>
      <xdr:col>112</xdr:col>
      <xdr:colOff>38100</xdr:colOff>
      <xdr:row>37</xdr:row>
      <xdr:rowOff>33833</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27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50360</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088428" y="605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162738</xdr:rowOff>
    </xdr:from>
    <xdr:to>
      <xdr:col>107</xdr:col>
      <xdr:colOff>101600</xdr:colOff>
      <xdr:row>36</xdr:row>
      <xdr:rowOff>92888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16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109415</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199428" y="593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85852</xdr:rowOff>
    </xdr:from>
    <xdr:to>
      <xdr:col>102</xdr:col>
      <xdr:colOff>165100</xdr:colOff>
      <xdr:row>36</xdr:row>
      <xdr:rowOff>16002</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08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32529</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5861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61163</xdr:rowOff>
    </xdr:from>
    <xdr:to>
      <xdr:col>98</xdr:col>
      <xdr:colOff>38100</xdr:colOff>
      <xdr:row>35</xdr:row>
      <xdr:rowOff>162763</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06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7840</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5837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53</xdr:row>
      <xdr:rowOff>8789</xdr:rowOff>
    </xdr:from>
    <xdr:to>
      <xdr:col>116</xdr:col>
      <xdr:colOff>62864</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2159595" y="9095639"/>
          <a:ext cx="1269" cy="1064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0" name="貸付金最小値テキスト">
          <a:extLst>
            <a:ext uri="{FF2B5EF4-FFF2-40B4-BE49-F238E27FC236}">
              <a16:creationId xmlns:a16="http://schemas.microsoft.com/office/drawing/2014/main" id="{00000000-0008-0000-0600-000016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126916</xdr:rowOff>
    </xdr:from>
    <xdr:ext cx="534377" cy="259045"/>
    <xdr:sp macro="" textlink="">
      <xdr:nvSpPr>
        <xdr:cNvPr id="792" name="貸付金最大値テキスト">
          <a:extLst>
            <a:ext uri="{FF2B5EF4-FFF2-40B4-BE49-F238E27FC236}">
              <a16:creationId xmlns:a16="http://schemas.microsoft.com/office/drawing/2014/main" id="{00000000-0008-0000-0600-000018030000}"/>
            </a:ext>
          </a:extLst>
        </xdr:cNvPr>
        <xdr:cNvSpPr txBox="1"/>
      </xdr:nvSpPr>
      <xdr:spPr>
        <a:xfrm>
          <a:off x="22212300" y="887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53</xdr:row>
      <xdr:rowOff>8789</xdr:rowOff>
    </xdr:from>
    <xdr:to>
      <xdr:col>116</xdr:col>
      <xdr:colOff>152400</xdr:colOff>
      <xdr:row>53</xdr:row>
      <xdr:rowOff>8789</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909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85598</xdr:rowOff>
    </xdr:from>
    <xdr:to>
      <xdr:col>116</xdr:col>
      <xdr:colOff>63500</xdr:colOff>
      <xdr:row>56</xdr:row>
      <xdr:rowOff>108153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1323300" y="9172448"/>
          <a:ext cx="838200" cy="53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144060</xdr:rowOff>
    </xdr:from>
    <xdr:ext cx="469744" cy="259045"/>
    <xdr:sp macro="" textlink="">
      <xdr:nvSpPr>
        <xdr:cNvPr id="795" name="貸付金平均値テキスト">
          <a:extLst>
            <a:ext uri="{FF2B5EF4-FFF2-40B4-BE49-F238E27FC236}">
              <a16:creationId xmlns:a16="http://schemas.microsoft.com/office/drawing/2014/main" id="{00000000-0008-0000-0600-00001B030000}"/>
            </a:ext>
          </a:extLst>
        </xdr:cNvPr>
        <xdr:cNvSpPr txBox="1"/>
      </xdr:nvSpPr>
      <xdr:spPr>
        <a:xfrm>
          <a:off x="22212300" y="99167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165633</xdr:rowOff>
    </xdr:from>
    <xdr:to>
      <xdr:col>116</xdr:col>
      <xdr:colOff>114300</xdr:colOff>
      <xdr:row>58</xdr:row>
      <xdr:rowOff>95783</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2110700" y="9938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85598</xdr:rowOff>
    </xdr:from>
    <xdr:to>
      <xdr:col>111</xdr:col>
      <xdr:colOff>177800</xdr:colOff>
      <xdr:row>53</xdr:row>
      <xdr:rowOff>133833</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0434300" y="9172448"/>
          <a:ext cx="889000" cy="48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82880</xdr:rowOff>
    </xdr:from>
    <xdr:to>
      <xdr:col>112</xdr:col>
      <xdr:colOff>38100</xdr:colOff>
      <xdr:row>58</xdr:row>
      <xdr:rowOff>13030</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1272500" y="985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4157</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088428" y="994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133833</xdr:rowOff>
    </xdr:from>
    <xdr:to>
      <xdr:col>107</xdr:col>
      <xdr:colOff>50800</xdr:colOff>
      <xdr:row>53</xdr:row>
      <xdr:rowOff>141453</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9545300" y="9220683"/>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141174</xdr:rowOff>
    </xdr:from>
    <xdr:to>
      <xdr:col>107</xdr:col>
      <xdr:colOff>101600</xdr:colOff>
      <xdr:row>58</xdr:row>
      <xdr:rowOff>71324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0383500" y="9913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62451</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199428" y="10006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87808</xdr:rowOff>
    </xdr:from>
    <xdr:to>
      <xdr:col>102</xdr:col>
      <xdr:colOff>114300</xdr:colOff>
      <xdr:row>53</xdr:row>
      <xdr:rowOff>141453</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8656300" y="8660308"/>
          <a:ext cx="889000" cy="56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133096</xdr:rowOff>
    </xdr:from>
    <xdr:to>
      <xdr:col>102</xdr:col>
      <xdr:colOff>165100</xdr:colOff>
      <xdr:row>58</xdr:row>
      <xdr:rowOff>63246</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9494500" y="9905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54373</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10428" y="9998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54839</xdr:rowOff>
    </xdr:from>
    <xdr:to>
      <xdr:col>98</xdr:col>
      <xdr:colOff>38100</xdr:colOff>
      <xdr:row>58</xdr:row>
      <xdr:rowOff>156439</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8605500" y="9998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147566</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21428" y="10091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57353</xdr:rowOff>
    </xdr:from>
    <xdr:to>
      <xdr:col>116</xdr:col>
      <xdr:colOff>114300</xdr:colOff>
      <xdr:row>56</xdr:row>
      <xdr:rowOff>158953</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2110700" y="965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80230</xdr:rowOff>
    </xdr:from>
    <xdr:ext cx="469744" cy="259045"/>
    <xdr:sp macro="" textlink="">
      <xdr:nvSpPr>
        <xdr:cNvPr id="814" name="貸付金該当値テキスト">
          <a:extLst>
            <a:ext uri="{FF2B5EF4-FFF2-40B4-BE49-F238E27FC236}">
              <a16:creationId xmlns:a16="http://schemas.microsoft.com/office/drawing/2014/main" id="{00000000-0008-0000-0600-00002E030000}"/>
            </a:ext>
          </a:extLst>
        </xdr:cNvPr>
        <xdr:cNvSpPr txBox="1"/>
      </xdr:nvSpPr>
      <xdr:spPr>
        <a:xfrm>
          <a:off x="22212300" y="9509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34798</xdr:rowOff>
    </xdr:from>
    <xdr:to>
      <xdr:col>112</xdr:col>
      <xdr:colOff>38100</xdr:colOff>
      <xdr:row>53</xdr:row>
      <xdr:rowOff>136398</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1272500" y="912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152925</xdr:rowOff>
    </xdr:from>
    <xdr:ext cx="534377"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56111" y="889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83033</xdr:rowOff>
    </xdr:from>
    <xdr:to>
      <xdr:col>107</xdr:col>
      <xdr:colOff>101600</xdr:colOff>
      <xdr:row>54</xdr:row>
      <xdr:rowOff>13183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0383500" y="916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29710</xdr:rowOff>
    </xdr:from>
    <xdr:ext cx="534377"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167111" y="8945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90653</xdr:rowOff>
    </xdr:from>
    <xdr:to>
      <xdr:col>102</xdr:col>
      <xdr:colOff>165100</xdr:colOff>
      <xdr:row>54</xdr:row>
      <xdr:rowOff>20803</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494500" y="917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37330</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278111" y="895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37008</xdr:rowOff>
    </xdr:from>
    <xdr:to>
      <xdr:col>98</xdr:col>
      <xdr:colOff>38100</xdr:colOff>
      <xdr:row>50</xdr:row>
      <xdr:rowOff>138608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605500" y="860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48</xdr:row>
      <xdr:rowOff>155135</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389111" y="838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6" name="繰出金最小値テキスト">
          <a:extLst>
            <a:ext uri="{FF2B5EF4-FFF2-40B4-BE49-F238E27FC236}">
              <a16:creationId xmlns:a16="http://schemas.microsoft.com/office/drawing/2014/main" id="{00000000-0008-0000-0600-00004E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48" name="繰出金最大値テキスト">
          <a:extLst>
            <a:ext uri="{FF2B5EF4-FFF2-40B4-BE49-F238E27FC236}">
              <a16:creationId xmlns:a16="http://schemas.microsoft.com/office/drawing/2014/main" id="{00000000-0008-0000-0600-000050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56261</xdr:rowOff>
    </xdr:from>
    <xdr:to>
      <xdr:col>116</xdr:col>
      <xdr:colOff>63500</xdr:colOff>
      <xdr:row>75</xdr:row>
      <xdr:rowOff>102461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1323300" y="12743561"/>
          <a:ext cx="838200" cy="21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1" name="繰出金平均値テキスト">
          <a:extLst>
            <a:ext uri="{FF2B5EF4-FFF2-40B4-BE49-F238E27FC236}">
              <a16:creationId xmlns:a16="http://schemas.microsoft.com/office/drawing/2014/main" id="{00000000-0008-0000-0600-000053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25651</xdr:rowOff>
    </xdr:from>
    <xdr:to>
      <xdr:col>111</xdr:col>
      <xdr:colOff>177800</xdr:colOff>
      <xdr:row>74</xdr:row>
      <xdr:rowOff>56261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0434300" y="12712951"/>
          <a:ext cx="889000" cy="30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44947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56111" y="1307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25651</xdr:rowOff>
    </xdr:from>
    <xdr:to>
      <xdr:col>107</xdr:col>
      <xdr:colOff>50800</xdr:colOff>
      <xdr:row>74</xdr:row>
      <xdr:rowOff>83167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9545300" y="12712951"/>
          <a:ext cx="889000" cy="57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54388</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167111" y="1308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70526</xdr:rowOff>
    </xdr:from>
    <xdr:to>
      <xdr:col>102</xdr:col>
      <xdr:colOff>114300</xdr:colOff>
      <xdr:row>74</xdr:row>
      <xdr:rowOff>83167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656300" y="12414926"/>
          <a:ext cx="889000" cy="355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87307</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278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36094</xdr:rowOff>
    </xdr:from>
    <xdr:to>
      <xdr:col>98</xdr:col>
      <xdr:colOff>38100</xdr:colOff>
      <xdr:row>76</xdr:row>
      <xdr:rowOff>137694</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8605500" y="1306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128821</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389111" y="13159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51661</xdr:rowOff>
    </xdr:from>
    <xdr:to>
      <xdr:col>116</xdr:col>
      <xdr:colOff>114300</xdr:colOff>
      <xdr:row>75</xdr:row>
      <xdr:rowOff>153262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2110700" y="129104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74538</xdr:rowOff>
    </xdr:from>
    <xdr:ext cx="534377" cy="259045"/>
    <xdr:sp macro="" textlink="">
      <xdr:nvSpPr>
        <xdr:cNvPr id="870" name="繰出金該当値テキスト">
          <a:extLst>
            <a:ext uri="{FF2B5EF4-FFF2-40B4-BE49-F238E27FC236}">
              <a16:creationId xmlns:a16="http://schemas.microsoft.com/office/drawing/2014/main" id="{00000000-0008-0000-0600-000066030000}"/>
            </a:ext>
          </a:extLst>
        </xdr:cNvPr>
        <xdr:cNvSpPr txBox="1"/>
      </xdr:nvSpPr>
      <xdr:spPr>
        <a:xfrm>
          <a:off x="22212300" y="12761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5461</xdr:rowOff>
    </xdr:from>
    <xdr:to>
      <xdr:col>112</xdr:col>
      <xdr:colOff>38100</xdr:colOff>
      <xdr:row>74</xdr:row>
      <xdr:rowOff>107061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1272500" y="1269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123588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56111" y="1246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146301</xdr:rowOff>
    </xdr:from>
    <xdr:to>
      <xdr:col>107</xdr:col>
      <xdr:colOff>101600</xdr:colOff>
      <xdr:row>74</xdr:row>
      <xdr:rowOff>76451</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0383500" y="1266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92978</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2437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32367</xdr:rowOff>
    </xdr:from>
    <xdr:to>
      <xdr:col>102</xdr:col>
      <xdr:colOff>165100</xdr:colOff>
      <xdr:row>74</xdr:row>
      <xdr:rowOff>133967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494500" y="1271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150494</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278111" y="1249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19726</xdr:rowOff>
    </xdr:from>
    <xdr:to>
      <xdr:col>98</xdr:col>
      <xdr:colOff>38100</xdr:colOff>
      <xdr:row>72</xdr:row>
      <xdr:rowOff>121326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605500" y="1236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137853</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89111" y="1213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a:extLst>
            <a:ext uri="{FF2B5EF4-FFF2-40B4-BE49-F238E27FC236}">
              <a16:creationId xmlns:a16="http://schemas.microsoft.com/office/drawing/2014/main" id="{00000000-0008-0000-0600-00007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a:extLst>
            <a:ext uri="{FF2B5EF4-FFF2-40B4-BE49-F238E27FC236}">
              <a16:creationId xmlns:a16="http://schemas.microsoft.com/office/drawing/2014/main" id="{00000000-0008-0000-0600-00008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a:extLst>
            <a:ext uri="{FF2B5EF4-FFF2-40B4-BE49-F238E27FC236}">
              <a16:creationId xmlns:a16="http://schemas.microsoft.com/office/drawing/2014/main" id="{00000000-0008-0000-0600-00008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a:extLst>
            <a:ext uri="{FF2B5EF4-FFF2-40B4-BE49-F238E27FC236}">
              <a16:creationId xmlns:a16="http://schemas.microsoft.com/office/drawing/2014/main" id="{00000000-0008-0000-0600-00009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性質別歳出の中で</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構成比の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割合が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最も</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大きかったのは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普通建設事業費</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で、次に</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扶助費、人件費、物件費、補助費等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となっている。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普通建設事業費</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については、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防災センター及び児童館整備事業にかかる経費の増などにより、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2,351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円となった。</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扶助費については、電力・ガス・食料</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品等価格高騰対策所得者世帯支援事業の増などにより、前年度比＋</a:t>
          </a:r>
          <a:r>
            <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6,967</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円となった。今後も、高齢化社会の進展に伴い、社会保障関係経費は比率が上昇するものと考えられる。人件費については、職員数の増加や人事院勧告等に伴う給与表の改定、豪雨、地震などの災害対応に伴う増により前年度比＋</a:t>
          </a:r>
          <a:r>
            <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7,366</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円となった。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物件費については、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各費目において物価上昇や労務費の増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などにより、前年度比</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6,232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円となった。</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補助費等については、一部事務組合に対する負担金の増などにより、前年度比＋</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5,828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円となった。</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富山県立山町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24,294
23,935
307.29
15,898,151
15,387,775
358,725
7,991,042
9,359,778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41728</xdr:rowOff>
    </xdr:from>
    <xdr:to>
      <xdr:col>24</xdr:col>
      <xdr:colOff>63500</xdr:colOff>
      <xdr:row>34</xdr:row>
      <xdr:rowOff>54465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5871028"/>
          <a:ext cx="838200" cy="1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20954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41728</xdr:rowOff>
    </xdr:from>
    <xdr:to>
      <xdr:col>19</xdr:col>
      <xdr:colOff>177800</xdr:colOff>
      <xdr:row>34</xdr:row>
      <xdr:rowOff>50872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8710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159093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5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50872</xdr:rowOff>
    </xdr:from>
    <xdr:to>
      <xdr:col>15</xdr:col>
      <xdr:colOff>50800</xdr:colOff>
      <xdr:row>34</xdr:row>
      <xdr:rowOff>88102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880172"/>
          <a:ext cx="889000" cy="37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24873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77651</xdr:rowOff>
    </xdr:from>
    <xdr:to>
      <xdr:col>10</xdr:col>
      <xdr:colOff>114300</xdr:colOff>
      <xdr:row>34</xdr:row>
      <xdr:rowOff>88102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906951"/>
          <a:ext cx="8890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6604</xdr:rowOff>
    </xdr:from>
    <xdr:to>
      <xdr:col>6</xdr:col>
      <xdr:colOff>38100</xdr:colOff>
      <xdr:row>36</xdr:row>
      <xdr:rowOff>108204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78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99331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7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3665</xdr:rowOff>
    </xdr:from>
    <xdr:to>
      <xdr:col>24</xdr:col>
      <xdr:colOff>114300</xdr:colOff>
      <xdr:row>34</xdr:row>
      <xdr:rowOff>105265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83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26542</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684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162378</xdr:rowOff>
    </xdr:from>
    <xdr:to>
      <xdr:col>20</xdr:col>
      <xdr:colOff>38100</xdr:colOff>
      <xdr:row>34</xdr:row>
      <xdr:rowOff>92528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82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109055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59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72</xdr:rowOff>
    </xdr:from>
    <xdr:to>
      <xdr:col>15</xdr:col>
      <xdr:colOff>101600</xdr:colOff>
      <xdr:row>34</xdr:row>
      <xdr:rowOff>101672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82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118199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60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37302</xdr:rowOff>
    </xdr:from>
    <xdr:to>
      <xdr:col>10</xdr:col>
      <xdr:colOff>165100</xdr:colOff>
      <xdr:row>34</xdr:row>
      <xdr:rowOff>138902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86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155429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641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26851</xdr:rowOff>
    </xdr:from>
    <xdr:to>
      <xdr:col>6</xdr:col>
      <xdr:colOff>38100</xdr:colOff>
      <xdr:row>34</xdr:row>
      <xdr:rowOff>128451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85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144978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631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5438</xdr:rowOff>
    </xdr:from>
    <xdr:to>
      <xdr:col>24</xdr:col>
      <xdr:colOff>63500</xdr:colOff>
      <xdr:row>57</xdr:row>
      <xdr:rowOff>70048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78088"/>
          <a:ext cx="838200" cy="6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9036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1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70048</xdr:rowOff>
    </xdr:from>
    <xdr:to>
      <xdr:col>19</xdr:col>
      <xdr:colOff>177800</xdr:colOff>
      <xdr:row>57</xdr:row>
      <xdr:rowOff>142694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42698"/>
          <a:ext cx="889000" cy="7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124100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89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101549</xdr:rowOff>
    </xdr:from>
    <xdr:to>
      <xdr:col>15</xdr:col>
      <xdr:colOff>50800</xdr:colOff>
      <xdr:row>57</xdr:row>
      <xdr:rowOff>142694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74199"/>
          <a:ext cx="889000" cy="4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87010</xdr:rowOff>
    </xdr:from>
    <xdr:to>
      <xdr:col>10</xdr:col>
      <xdr:colOff>114300</xdr:colOff>
      <xdr:row>57</xdr:row>
      <xdr:rowOff>101549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88210"/>
          <a:ext cx="889000" cy="18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158573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64712</xdr:rowOff>
    </xdr:from>
    <xdr:to>
      <xdr:col>6</xdr:col>
      <xdr:colOff>38100</xdr:colOff>
      <xdr:row>56</xdr:row>
      <xdr:rowOff>166312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6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157439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58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126088</xdr:rowOff>
    </xdr:from>
    <xdr:to>
      <xdr:col>24</xdr:col>
      <xdr:colOff>114300</xdr:colOff>
      <xdr:row>57</xdr:row>
      <xdr:rowOff>56238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2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148965</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78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19248</xdr:rowOff>
    </xdr:from>
    <xdr:to>
      <xdr:col>20</xdr:col>
      <xdr:colOff>38100</xdr:colOff>
      <xdr:row>57</xdr:row>
      <xdr:rowOff>120848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91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137375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67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91894</xdr:rowOff>
    </xdr:from>
    <xdr:to>
      <xdr:col>15</xdr:col>
      <xdr:colOff>101600</xdr:colOff>
      <xdr:row>58</xdr:row>
      <xdr:rowOff>22044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6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13171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57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50749</xdr:rowOff>
    </xdr:from>
    <xdr:to>
      <xdr:col>10</xdr:col>
      <xdr:colOff>165100</xdr:colOff>
      <xdr:row>57</xdr:row>
      <xdr:rowOff>152349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2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168876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98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36210</xdr:rowOff>
    </xdr:from>
    <xdr:to>
      <xdr:col>6</xdr:col>
      <xdr:colOff>38100</xdr:colOff>
      <xdr:row>56</xdr:row>
      <xdr:rowOff>137810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3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154337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12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158097</xdr:rowOff>
    </xdr:from>
    <xdr:to>
      <xdr:col>24</xdr:col>
      <xdr:colOff>63500</xdr:colOff>
      <xdr:row>77</xdr:row>
      <xdr:rowOff>103603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88297"/>
          <a:ext cx="838200" cy="11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85020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43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103603</xdr:rowOff>
    </xdr:from>
    <xdr:to>
      <xdr:col>19</xdr:col>
      <xdr:colOff>177800</xdr:colOff>
      <xdr:row>77</xdr:row>
      <xdr:rowOff>135956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05253"/>
          <a:ext cx="889000" cy="32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130467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8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65219</xdr:rowOff>
    </xdr:from>
    <xdr:to>
      <xdr:col>15</xdr:col>
      <xdr:colOff>50800</xdr:colOff>
      <xdr:row>77</xdr:row>
      <xdr:rowOff>135956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66869"/>
          <a:ext cx="889000" cy="70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16622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65219</xdr:rowOff>
    </xdr:from>
    <xdr:to>
      <xdr:col>10</xdr:col>
      <xdr:colOff>114300</xdr:colOff>
      <xdr:row>78</xdr:row>
      <xdr:rowOff>73396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66869"/>
          <a:ext cx="889000" cy="17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100130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5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51017</xdr:rowOff>
    </xdr:from>
    <xdr:to>
      <xdr:col>6</xdr:col>
      <xdr:colOff>38100</xdr:colOff>
      <xdr:row>78</xdr:row>
      <xdr:rowOff>152617</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24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143744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516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107297</xdr:rowOff>
    </xdr:from>
    <xdr:to>
      <xdr:col>24</xdr:col>
      <xdr:colOff>114300</xdr:colOff>
      <xdr:row>77</xdr:row>
      <xdr:rowOff>37447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3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85724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52803</xdr:rowOff>
    </xdr:from>
    <xdr:to>
      <xdr:col>20</xdr:col>
      <xdr:colOff>38100</xdr:colOff>
      <xdr:row>77</xdr:row>
      <xdr:rowOff>154403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5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145530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47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85156</xdr:rowOff>
    </xdr:from>
    <xdr:to>
      <xdr:col>15</xdr:col>
      <xdr:colOff>101600</xdr:colOff>
      <xdr:row>78</xdr:row>
      <xdr:rowOff>15306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8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31833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62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14419</xdr:rowOff>
    </xdr:from>
    <xdr:to>
      <xdr:col>10</xdr:col>
      <xdr:colOff>165100</xdr:colOff>
      <xdr:row>77</xdr:row>
      <xdr:rowOff>116019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1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107146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08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22596</xdr:rowOff>
    </xdr:from>
    <xdr:to>
      <xdr:col>6</xdr:col>
      <xdr:colOff>38100</xdr:colOff>
      <xdr:row>78</xdr:row>
      <xdr:rowOff>124196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9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140723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170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19881</xdr:rowOff>
    </xdr:from>
    <xdr:to>
      <xdr:col>24</xdr:col>
      <xdr:colOff>63500</xdr:colOff>
      <xdr:row>97</xdr:row>
      <xdr:rowOff>85914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307631"/>
          <a:ext cx="838200" cy="408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19881</xdr:rowOff>
    </xdr:from>
    <xdr:to>
      <xdr:col>19</xdr:col>
      <xdr:colOff>177800</xdr:colOff>
      <xdr:row>98</xdr:row>
      <xdr:rowOff>9203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307631"/>
          <a:ext cx="889000" cy="50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49660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50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11357</xdr:rowOff>
    </xdr:from>
    <xdr:to>
      <xdr:col>15</xdr:col>
      <xdr:colOff>50800</xdr:colOff>
      <xdr:row>98</xdr:row>
      <xdr:rowOff>9203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642007"/>
          <a:ext cx="889000" cy="16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11357</xdr:rowOff>
    </xdr:from>
    <xdr:to>
      <xdr:col>10</xdr:col>
      <xdr:colOff>114300</xdr:colOff>
      <xdr:row>99</xdr:row>
      <xdr:rowOff>112007</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642007"/>
          <a:ext cx="889000" cy="443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92884</xdr:rowOff>
    </xdr:from>
    <xdr:to>
      <xdr:col>6</xdr:col>
      <xdr:colOff>38100</xdr:colOff>
      <xdr:row>97</xdr:row>
      <xdr:rowOff>23034</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552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39561</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327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35114</xdr:rowOff>
    </xdr:from>
    <xdr:to>
      <xdr:col>24</xdr:col>
      <xdr:colOff>114300</xdr:colOff>
      <xdr:row>97</xdr:row>
      <xdr:rowOff>136714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66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13541</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4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140531</xdr:rowOff>
    </xdr:from>
    <xdr:to>
      <xdr:col>20</xdr:col>
      <xdr:colOff>38100</xdr:colOff>
      <xdr:row>95</xdr:row>
      <xdr:rowOff>70681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25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87208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032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129853</xdr:rowOff>
    </xdr:from>
    <xdr:to>
      <xdr:col>15</xdr:col>
      <xdr:colOff>101600</xdr:colOff>
      <xdr:row>98</xdr:row>
      <xdr:rowOff>60003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760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51130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853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132007</xdr:rowOff>
    </xdr:from>
    <xdr:to>
      <xdr:col>10</xdr:col>
      <xdr:colOff>165100</xdr:colOff>
      <xdr:row>97</xdr:row>
      <xdr:rowOff>62157</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59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53284</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68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61207</xdr:rowOff>
    </xdr:from>
    <xdr:to>
      <xdr:col>6</xdr:col>
      <xdr:colOff>38100</xdr:colOff>
      <xdr:row>99</xdr:row>
      <xdr:rowOff>162807</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703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153934</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127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116078</xdr:rowOff>
    </xdr:from>
    <xdr:to>
      <xdr:col>55</xdr:col>
      <xdr:colOff>0</xdr:colOff>
      <xdr:row>36</xdr:row>
      <xdr:rowOff>120650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28827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30370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74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120650</xdr:rowOff>
    </xdr:from>
    <xdr:to>
      <xdr:col>50</xdr:col>
      <xdr:colOff>114300</xdr:colOff>
      <xdr:row>36</xdr:row>
      <xdr:rowOff>127508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29285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164101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07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78359</xdr:rowOff>
    </xdr:from>
    <xdr:to>
      <xdr:col>45</xdr:col>
      <xdr:colOff>177800</xdr:colOff>
      <xdr:row>36</xdr:row>
      <xdr:rowOff>127508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250559"/>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152671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78359</xdr:rowOff>
    </xdr:from>
    <xdr:to>
      <xdr:col>41</xdr:col>
      <xdr:colOff>50800</xdr:colOff>
      <xdr:row>36</xdr:row>
      <xdr:rowOff>84455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250559"/>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158386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2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12319</xdr:rowOff>
    </xdr:from>
    <xdr:to>
      <xdr:col>36</xdr:col>
      <xdr:colOff>165100</xdr:colOff>
      <xdr:row>38</xdr:row>
      <xdr:rowOff>113919</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527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105046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620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65278</xdr:rowOff>
    </xdr:from>
    <xdr:to>
      <xdr:col>55</xdr:col>
      <xdr:colOff>50800</xdr:colOff>
      <xdr:row>36</xdr:row>
      <xdr:rowOff>166878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23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88155</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08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69850</xdr:rowOff>
    </xdr:from>
    <xdr:to>
      <xdr:col>50</xdr:col>
      <xdr:colOff>165100</xdr:colOff>
      <xdr:row>37</xdr:row>
      <xdr:rowOff>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24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16527</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601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76708</xdr:rowOff>
    </xdr:from>
    <xdr:to>
      <xdr:col>46</xdr:col>
      <xdr:colOff>38100</xdr:colOff>
      <xdr:row>37</xdr:row>
      <xdr:rowOff>6858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24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23385</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02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27559</xdr:rowOff>
    </xdr:from>
    <xdr:to>
      <xdr:col>41</xdr:col>
      <xdr:colOff>101600</xdr:colOff>
      <xdr:row>36</xdr:row>
      <xdr:rowOff>129159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19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145686</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974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33655</xdr:rowOff>
    </xdr:from>
    <xdr:to>
      <xdr:col>36</xdr:col>
      <xdr:colOff>165100</xdr:colOff>
      <xdr:row>36</xdr:row>
      <xdr:rowOff>135255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20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151782</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98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120193</xdr:rowOff>
    </xdr:from>
    <xdr:to>
      <xdr:col>55</xdr:col>
      <xdr:colOff>0</xdr:colOff>
      <xdr:row>56</xdr:row>
      <xdr:rowOff>54280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549943"/>
          <a:ext cx="838200" cy="10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748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114154</xdr:rowOff>
    </xdr:from>
    <xdr:to>
      <xdr:col>50</xdr:col>
      <xdr:colOff>114300</xdr:colOff>
      <xdr:row>55</xdr:row>
      <xdr:rowOff>120193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543904"/>
          <a:ext cx="889000" cy="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66527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8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9646</xdr:rowOff>
    </xdr:from>
    <xdr:to>
      <xdr:col>45</xdr:col>
      <xdr:colOff>177800</xdr:colOff>
      <xdr:row>55</xdr:row>
      <xdr:rowOff>114154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439396"/>
          <a:ext cx="889000" cy="10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76966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8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9646</xdr:rowOff>
    </xdr:from>
    <xdr:to>
      <xdr:col>41</xdr:col>
      <xdr:colOff>50800</xdr:colOff>
      <xdr:row>56</xdr:row>
      <xdr:rowOff>21380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439396"/>
          <a:ext cx="889000" cy="18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3480</xdr:rowOff>
    </xdr:from>
    <xdr:to>
      <xdr:col>55</xdr:col>
      <xdr:colOff>50800</xdr:colOff>
      <xdr:row>56</xdr:row>
      <xdr:rowOff>105080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60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26357</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56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69393</xdr:rowOff>
    </xdr:from>
    <xdr:to>
      <xdr:col>50</xdr:col>
      <xdr:colOff>165100</xdr:colOff>
      <xdr:row>55</xdr:row>
      <xdr:rowOff>170993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49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16070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274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63354</xdr:rowOff>
    </xdr:from>
    <xdr:to>
      <xdr:col>46</xdr:col>
      <xdr:colOff>38100</xdr:colOff>
      <xdr:row>55</xdr:row>
      <xdr:rowOff>164954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49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10031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26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130296</xdr:rowOff>
    </xdr:from>
    <xdr:to>
      <xdr:col>41</xdr:col>
      <xdr:colOff>101600</xdr:colOff>
      <xdr:row>55</xdr:row>
      <xdr:rowOff>60446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38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76973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16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142030</xdr:rowOff>
    </xdr:from>
    <xdr:to>
      <xdr:col>36</xdr:col>
      <xdr:colOff>165100</xdr:colOff>
      <xdr:row>56</xdr:row>
      <xdr:rowOff>72180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7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88707</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34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96655</xdr:rowOff>
    </xdr:from>
    <xdr:to>
      <xdr:col>55</xdr:col>
      <xdr:colOff>0</xdr:colOff>
      <xdr:row>74</xdr:row>
      <xdr:rowOff>12233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269605"/>
          <a:ext cx="838200" cy="42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91124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1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96655</xdr:rowOff>
    </xdr:from>
    <xdr:to>
      <xdr:col>50</xdr:col>
      <xdr:colOff>114300</xdr:colOff>
      <xdr:row>74</xdr:row>
      <xdr:rowOff>109639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2269605"/>
          <a:ext cx="889000" cy="52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160642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1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70343</xdr:rowOff>
    </xdr:from>
    <xdr:to>
      <xdr:col>45</xdr:col>
      <xdr:colOff>177800</xdr:colOff>
      <xdr:row>74</xdr:row>
      <xdr:rowOff>109639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757643"/>
          <a:ext cx="889000" cy="3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11298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21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83465</xdr:rowOff>
    </xdr:from>
    <xdr:to>
      <xdr:col>41</xdr:col>
      <xdr:colOff>50800</xdr:colOff>
      <xdr:row>74</xdr:row>
      <xdr:rowOff>70343</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599315"/>
          <a:ext cx="889000" cy="15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50388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25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5026</xdr:rowOff>
    </xdr:from>
    <xdr:to>
      <xdr:col>36</xdr:col>
      <xdr:colOff>165100</xdr:colOff>
      <xdr:row>77</xdr:row>
      <xdr:rowOff>106626</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20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97753</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29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132883</xdr:rowOff>
    </xdr:from>
    <xdr:to>
      <xdr:col>55</xdr:col>
      <xdr:colOff>50800</xdr:colOff>
      <xdr:row>74</xdr:row>
      <xdr:rowOff>63033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64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155760</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50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45855</xdr:rowOff>
    </xdr:from>
    <xdr:to>
      <xdr:col>50</xdr:col>
      <xdr:colOff>165100</xdr:colOff>
      <xdr:row>71</xdr:row>
      <xdr:rowOff>147455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21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163982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1994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58839</xdr:rowOff>
    </xdr:from>
    <xdr:to>
      <xdr:col>46</xdr:col>
      <xdr:colOff>38100</xdr:colOff>
      <xdr:row>74</xdr:row>
      <xdr:rowOff>160439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74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5516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521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19543</xdr:rowOff>
    </xdr:from>
    <xdr:to>
      <xdr:col>41</xdr:col>
      <xdr:colOff>101600</xdr:colOff>
      <xdr:row>74</xdr:row>
      <xdr:rowOff>121143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70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137670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482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32665</xdr:rowOff>
    </xdr:from>
    <xdr:to>
      <xdr:col>36</xdr:col>
      <xdr:colOff>165100</xdr:colOff>
      <xdr:row>73</xdr:row>
      <xdr:rowOff>134265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54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150792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32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100800</xdr:rowOff>
    </xdr:from>
    <xdr:to>
      <xdr:col>55</xdr:col>
      <xdr:colOff>0</xdr:colOff>
      <xdr:row>94</xdr:row>
      <xdr:rowOff>34125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5702750"/>
          <a:ext cx="838200" cy="44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42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100876</xdr:rowOff>
    </xdr:from>
    <xdr:to>
      <xdr:col>50</xdr:col>
      <xdr:colOff>114300</xdr:colOff>
      <xdr:row>94</xdr:row>
      <xdr:rowOff>34125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045726"/>
          <a:ext cx="889000" cy="10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6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100876</xdr:rowOff>
    </xdr:from>
    <xdr:to>
      <xdr:col>45</xdr:col>
      <xdr:colOff>177800</xdr:colOff>
      <xdr:row>93</xdr:row>
      <xdr:rowOff>122402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045726"/>
          <a:ext cx="889000" cy="2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63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111564</xdr:rowOff>
    </xdr:from>
    <xdr:to>
      <xdr:col>41</xdr:col>
      <xdr:colOff>50800</xdr:colOff>
      <xdr:row>93</xdr:row>
      <xdr:rowOff>122402</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056414"/>
          <a:ext cx="889000" cy="10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6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128391</xdr:rowOff>
    </xdr:from>
    <xdr:to>
      <xdr:col>36</xdr:col>
      <xdr:colOff>165100</xdr:colOff>
      <xdr:row>97</xdr:row>
      <xdr:rowOff>58541</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87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49668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80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50000</xdr:rowOff>
    </xdr:from>
    <xdr:to>
      <xdr:col>55</xdr:col>
      <xdr:colOff>50800</xdr:colOff>
      <xdr:row>91</xdr:row>
      <xdr:rowOff>151600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565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72877</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50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154775</xdr:rowOff>
    </xdr:from>
    <xdr:to>
      <xdr:col>50</xdr:col>
      <xdr:colOff>165100</xdr:colOff>
      <xdr:row>94</xdr:row>
      <xdr:rowOff>84925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09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101452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587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50076</xdr:rowOff>
    </xdr:from>
    <xdr:to>
      <xdr:col>46</xdr:col>
      <xdr:colOff>38100</xdr:colOff>
      <xdr:row>93</xdr:row>
      <xdr:rowOff>151676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599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168203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5770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71602</xdr:rowOff>
    </xdr:from>
    <xdr:to>
      <xdr:col>41</xdr:col>
      <xdr:colOff>101600</xdr:colOff>
      <xdr:row>94</xdr:row>
      <xdr:rowOff>1752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01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18279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5791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60764</xdr:rowOff>
    </xdr:from>
    <xdr:to>
      <xdr:col>36</xdr:col>
      <xdr:colOff>165100</xdr:colOff>
      <xdr:row>93</xdr:row>
      <xdr:rowOff>162364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00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7441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578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85408</xdr:rowOff>
    </xdr:from>
    <xdr:to>
      <xdr:col>85</xdr:col>
      <xdr:colOff>127000</xdr:colOff>
      <xdr:row>37</xdr:row>
      <xdr:rowOff>91161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5481300" y="6257608"/>
          <a:ext cx="838200" cy="17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90437</xdr:rowOff>
    </xdr:from>
    <xdr:to>
      <xdr:col>81</xdr:col>
      <xdr:colOff>50800</xdr:colOff>
      <xdr:row>36</xdr:row>
      <xdr:rowOff>85408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6091187"/>
          <a:ext cx="889000" cy="16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77043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42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90437</xdr:rowOff>
    </xdr:from>
    <xdr:to>
      <xdr:col>76</xdr:col>
      <xdr:colOff>114300</xdr:colOff>
      <xdr:row>37</xdr:row>
      <xdr:rowOff>156350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091187"/>
          <a:ext cx="889000" cy="40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83024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42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73254</xdr:rowOff>
    </xdr:from>
    <xdr:to>
      <xdr:col>71</xdr:col>
      <xdr:colOff>177800</xdr:colOff>
      <xdr:row>37</xdr:row>
      <xdr:rowOff>156350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245454"/>
          <a:ext cx="889000" cy="254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37046</xdr:rowOff>
    </xdr:from>
    <xdr:to>
      <xdr:col>67</xdr:col>
      <xdr:colOff>101600</xdr:colOff>
      <xdr:row>37</xdr:row>
      <xdr:rowOff>138646</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38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129773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47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40361</xdr:rowOff>
    </xdr:from>
    <xdr:to>
      <xdr:col>85</xdr:col>
      <xdr:colOff>177800</xdr:colOff>
      <xdr:row>37</xdr:row>
      <xdr:rowOff>141961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38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18788</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362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34608</xdr:rowOff>
    </xdr:from>
    <xdr:to>
      <xdr:col>81</xdr:col>
      <xdr:colOff>101600</xdr:colOff>
      <xdr:row>36</xdr:row>
      <xdr:rowOff>136208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20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152735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5982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39637</xdr:rowOff>
    </xdr:from>
    <xdr:to>
      <xdr:col>76</xdr:col>
      <xdr:colOff>165100</xdr:colOff>
      <xdr:row>35</xdr:row>
      <xdr:rowOff>141237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04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157764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581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105550</xdr:rowOff>
    </xdr:from>
    <xdr:to>
      <xdr:col>72</xdr:col>
      <xdr:colOff>38100</xdr:colOff>
      <xdr:row>38</xdr:row>
      <xdr:rowOff>35700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4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26826</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54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22454</xdr:rowOff>
    </xdr:from>
    <xdr:to>
      <xdr:col>67</xdr:col>
      <xdr:colOff>101600</xdr:colOff>
      <xdr:row>36</xdr:row>
      <xdr:rowOff>124054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19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140581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5969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96734</xdr:rowOff>
    </xdr:from>
    <xdr:to>
      <xdr:col>85</xdr:col>
      <xdr:colOff>127000</xdr:colOff>
      <xdr:row>58</xdr:row>
      <xdr:rowOff>153002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10040834"/>
          <a:ext cx="838200" cy="5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153002</xdr:rowOff>
    </xdr:from>
    <xdr:to>
      <xdr:col>81</xdr:col>
      <xdr:colOff>50800</xdr:colOff>
      <xdr:row>59</xdr:row>
      <xdr:rowOff>15701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10097102"/>
          <a:ext cx="889000" cy="34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143870</xdr:rowOff>
    </xdr:from>
    <xdr:to>
      <xdr:col>76</xdr:col>
      <xdr:colOff>114300</xdr:colOff>
      <xdr:row>59</xdr:row>
      <xdr:rowOff>15701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916520"/>
          <a:ext cx="889000" cy="21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143870</xdr:rowOff>
    </xdr:from>
    <xdr:to>
      <xdr:col>71</xdr:col>
      <xdr:colOff>177800</xdr:colOff>
      <xdr:row>58</xdr:row>
      <xdr:rowOff>10214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916520"/>
          <a:ext cx="889000" cy="3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35606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97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100722</xdr:rowOff>
    </xdr:from>
    <xdr:to>
      <xdr:col>67</xdr:col>
      <xdr:colOff>101600</xdr:colOff>
      <xdr:row>58</xdr:row>
      <xdr:rowOff>30872</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47399</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4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45934</xdr:rowOff>
    </xdr:from>
    <xdr:to>
      <xdr:col>85</xdr:col>
      <xdr:colOff>177800</xdr:colOff>
      <xdr:row>58</xdr:row>
      <xdr:rowOff>147534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99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132311</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90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102202</xdr:rowOff>
    </xdr:from>
    <xdr:to>
      <xdr:col>81</xdr:col>
      <xdr:colOff>101600</xdr:colOff>
      <xdr:row>59</xdr:row>
      <xdr:rowOff>32352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1004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23479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10139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136351</xdr:rowOff>
    </xdr:from>
    <xdr:to>
      <xdr:col>76</xdr:col>
      <xdr:colOff>165100</xdr:colOff>
      <xdr:row>59</xdr:row>
      <xdr:rowOff>66501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1008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57628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17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93070</xdr:rowOff>
    </xdr:from>
    <xdr:to>
      <xdr:col>72</xdr:col>
      <xdr:colOff>38100</xdr:colOff>
      <xdr:row>58</xdr:row>
      <xdr:rowOff>23220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86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39747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64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130864</xdr:rowOff>
    </xdr:from>
    <xdr:to>
      <xdr:col>67</xdr:col>
      <xdr:colOff>101600</xdr:colOff>
      <xdr:row>58</xdr:row>
      <xdr:rowOff>61014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90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52141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996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22396</xdr:rowOff>
    </xdr:from>
    <xdr:to>
      <xdr:col>85</xdr:col>
      <xdr:colOff>127000</xdr:colOff>
      <xdr:row>75</xdr:row>
      <xdr:rowOff>97311</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2881146"/>
          <a:ext cx="838200" cy="7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32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97311</xdr:rowOff>
    </xdr:from>
    <xdr:to>
      <xdr:col>81</xdr:col>
      <xdr:colOff>50800</xdr:colOff>
      <xdr:row>79</xdr:row>
      <xdr:rowOff>21253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2956061"/>
          <a:ext cx="889000" cy="60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42507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58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21253</xdr:rowOff>
    </xdr:from>
    <xdr:to>
      <xdr:col>76</xdr:col>
      <xdr:colOff>114300</xdr:colOff>
      <xdr:row>79</xdr:row>
      <xdr:rowOff>87612</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65803"/>
          <a:ext cx="889000" cy="6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77651</xdr:rowOff>
    </xdr:from>
    <xdr:to>
      <xdr:col>71</xdr:col>
      <xdr:colOff>177800</xdr:colOff>
      <xdr:row>79</xdr:row>
      <xdr:rowOff>87612</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22201"/>
          <a:ext cx="889000" cy="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165514</xdr:rowOff>
    </xdr:from>
    <xdr:to>
      <xdr:col>67</xdr:col>
      <xdr:colOff>101600</xdr:colOff>
      <xdr:row>79</xdr:row>
      <xdr:rowOff>95664</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3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112191</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143046</xdr:rowOff>
    </xdr:from>
    <xdr:to>
      <xdr:col>85</xdr:col>
      <xdr:colOff>177800</xdr:colOff>
      <xdr:row>75</xdr:row>
      <xdr:rowOff>73196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283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165923</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268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46511</xdr:rowOff>
    </xdr:from>
    <xdr:to>
      <xdr:col>81</xdr:col>
      <xdr:colOff>101600</xdr:colOff>
      <xdr:row>75</xdr:row>
      <xdr:rowOff>148112</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29052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164638</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268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141903</xdr:rowOff>
    </xdr:from>
    <xdr:to>
      <xdr:col>76</xdr:col>
      <xdr:colOff>165100</xdr:colOff>
      <xdr:row>79</xdr:row>
      <xdr:rowOff>72053</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1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63180</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07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36812</xdr:rowOff>
    </xdr:from>
    <xdr:to>
      <xdr:col>72</xdr:col>
      <xdr:colOff>38100</xdr:colOff>
      <xdr:row>79</xdr:row>
      <xdr:rowOff>138412</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8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129539</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740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26851</xdr:rowOff>
    </xdr:from>
    <xdr:to>
      <xdr:col>67</xdr:col>
      <xdr:colOff>101600</xdr:colOff>
      <xdr:row>79</xdr:row>
      <xdr:rowOff>128451</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7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119578</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641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46907</xdr:rowOff>
    </xdr:from>
    <xdr:to>
      <xdr:col>85</xdr:col>
      <xdr:colOff>127000</xdr:colOff>
      <xdr:row>92</xdr:row>
      <xdr:rowOff>58262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5820307"/>
          <a:ext cx="838200" cy="1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13053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00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156750</xdr:rowOff>
    </xdr:from>
    <xdr:to>
      <xdr:col>81</xdr:col>
      <xdr:colOff>50800</xdr:colOff>
      <xdr:row>92</xdr:row>
      <xdr:rowOff>58262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5758700"/>
          <a:ext cx="889000" cy="7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106532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39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156750</xdr:rowOff>
    </xdr:from>
    <xdr:to>
      <xdr:col>76</xdr:col>
      <xdr:colOff>114300</xdr:colOff>
      <xdr:row>92</xdr:row>
      <xdr:rowOff>35344</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5758700"/>
          <a:ext cx="889000" cy="5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3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35344</xdr:rowOff>
    </xdr:from>
    <xdr:to>
      <xdr:col>71</xdr:col>
      <xdr:colOff>177800</xdr:colOff>
      <xdr:row>92</xdr:row>
      <xdr:rowOff>120422</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5808744"/>
          <a:ext cx="889000" cy="8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123429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84767</xdr:rowOff>
    </xdr:from>
    <xdr:to>
      <xdr:col>67</xdr:col>
      <xdr:colOff>101600</xdr:colOff>
      <xdr:row>96</xdr:row>
      <xdr:rowOff>14917</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6044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46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167557</xdr:rowOff>
    </xdr:from>
    <xdr:to>
      <xdr:col>85</xdr:col>
      <xdr:colOff>177800</xdr:colOff>
      <xdr:row>92</xdr:row>
      <xdr:rowOff>97707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576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18984</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5620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7462</xdr:rowOff>
    </xdr:from>
    <xdr:to>
      <xdr:col>81</xdr:col>
      <xdr:colOff>101600</xdr:colOff>
      <xdr:row>92</xdr:row>
      <xdr:rowOff>109062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578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125589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5556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105950</xdr:rowOff>
    </xdr:from>
    <xdr:to>
      <xdr:col>76</xdr:col>
      <xdr:colOff>165100</xdr:colOff>
      <xdr:row>92</xdr:row>
      <xdr:rowOff>36100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570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52627</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548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155994</xdr:rowOff>
    </xdr:from>
    <xdr:to>
      <xdr:col>72</xdr:col>
      <xdr:colOff>38100</xdr:colOff>
      <xdr:row>92</xdr:row>
      <xdr:rowOff>86144</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575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102671</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55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69622</xdr:rowOff>
    </xdr:from>
    <xdr:to>
      <xdr:col>67</xdr:col>
      <xdr:colOff>101600</xdr:colOff>
      <xdr:row>92</xdr:row>
      <xdr:rowOff>171222</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584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16299</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561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55067</xdr:rowOff>
    </xdr:from>
    <xdr:to>
      <xdr:col>98</xdr:col>
      <xdr:colOff>38100</xdr:colOff>
      <xdr:row>38</xdr:row>
      <xdr:rowOff>156667</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1744</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99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目的別歳出の中で最も割合が大きかったのは民生費で、次に総務費、土木費、公債費、教育費となっている。民生費については、老人福祉費の繰出金</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、電力・ガス・食料品等価格高騰対策低所得者世帯支援事業</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や保育所等運営事業</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の増などにより</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前年度比＋</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10,744</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円となった。総務費については、防災センター及び児童館整備事業などの増により、前年度比＋</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28,263</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円となった。土木費については、農業集落排水事業や除雪対策事業などの増により、前年度比＋</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23,500</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円となった。公債費については、繰上償還額の減などがあったものの、前年度比＋</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596</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円となった。教育費については、中学校施設建設等整備事業の増などにより、前年度比＋</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5,169</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千円となった。</a:t>
          </a: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富山県立山町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実質収支額については、形式収支が前年度比▲</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163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百万円、翌年度に繰り越すべき財源が▲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133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百万円となり、実質収支額の標準財政規模比は▲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0.52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4.49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実質単年度収支については、繰越事業の増加に伴い、翌年度に繰り越すべき財源が▲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133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百万円となったことなどで＋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百万円となり、実質単年度収支の標準財政規模比は＋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0.69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3.27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富山県立山町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一般会計については、歳入歳出差引額は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510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百万円であるものの、年度末近くでの国の補正予算に対応した事業等の繰越に伴い、実質収支は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359</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百万円の黒字となった。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国民健康保険事業特別会計については、歳入では県支出金などが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額となり、前年度比</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百万円、歳出では保険給付費などが減額となったことで</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百万円となり、実質収支は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町の全会計で見てみると実質赤字はないが、今後も町税の徴収率向上に向けた取組はもちろん、企業誘致や地域活性化施策の推進など、自主財源の確保に努める。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富山県立山町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大型事業の借入などにより、元利償還金は増加傾向にある</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将来負担の軽減を目的とした繰上償還を行</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い</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年度は前年度比</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また、算入公債費等では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百万円、実質公債費比率の分子では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今後も大型事業の実施により元利償還金の増加が見込まれるため、引き続き繰上償還を行うなどし、比率の悪化の抑制に努める。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富山県立山町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将来負担額では、一般会計の地方債の残高が大型事業の建設に伴い、前年度比＋</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193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百万円となった。一方で、組合等負担等見込額は▲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692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百万円、公営企業債等繰入見込額は▲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272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百万円、と例年に引き続き減額となった。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充当可能財源等では、減債基金など充当可能基金の残高が▲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百万円となり、将来負担比率の分子では▲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443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今後も将来負担の軽減を図るため、事業及び起債の峻別、基金積立の計画的運用を継続していく。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富山県立山町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繰上償還を行うため「減債基金」を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百万円、企業誘致に伴う企業立地奨励事業費の平準化を図るため「地域雇用創出推進基金」を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百万円、情報通信機器の整備を行うため「情報通信機器整備基金」を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百万円などを取り崩した一方、公共施設等総合管理計画に基づく庁舎等の統合整備のため「立山町庁舎等整備基金」へ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百万円、雇用創出等町民生活の安定を図るため「地域雇用創出推進基金」を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百万円、将来負担の平準化を図るため「減債基金」へ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百万円、などを積み立てた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基金全体としては前年度比</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今後、庁舎や公共施設等の更新、その他定期的にパソコン・学校ＩＣＴ機器の更新をしていくため、毎年度計画的に積み立てを行い、中長期的な財政運営を行う財源としていく予定である。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立山町地域福祉基金：高齢者の保健福祉等地域福祉に関する事業の推進</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公有財産整備基金：公有財産の整備、改修及び維持補修に関する事業の推進</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立山町庁舎等整備基金：公共施設等総合管理計画に基づく庁舎等の統合整備のため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公有財産整備基金：公有財産の整備、改修及び維持補修に伴い、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立山町庁舎等整備基金：町中心部公共施設再配置計画に基づき、今後、庁舎等を更新する予定であることから、一般財源の状況を踏まえ、計画的に積み立てていく。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％程度となるように努めることとしており、令和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％の積み立てとなっている。今後も財政状況を踏まえながら、災害や豪雪など突発的で緊急を要する経費に備えていく。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将来負担の平準化を図るため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百万円を積み立てた一方、繰上償還の財源として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百万円を取り崩したことにより、前年度比</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今後、地方債の元利償還金が増加する見込みであることから、引き続き、繰上償還を行うために毎年度計画的に積み立てを行う予定である。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A6B72D8-C843-4B40-A3F2-7CBAA66A32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A986198-7010-40C5-9E50-B100CCCC22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08A48F2-A9CE-4A7B-A254-531752F661E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1485547-5689-4C37-A969-F95094743F1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C0FDA69-BAE4-4636-BBDF-CAF2C67CF25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9711CC71-4446-456F-94CA-D702E9C1BAA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富山県立山町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7EEED74-0C6F-4A42-9BA2-11DD8F97D73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77E6E6D-A03B-49E0-B75B-2B67419AACF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DBB8D3E-B516-41B2-A0C3-DA30DEF2B82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7A15872-C50E-4627-B678-E3BFD8133DF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D466CE9-E987-4149-8B72-B3556C8B580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308A72E-D4A4-47FB-B4A8-857B349F716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24,294
23,935
307.29
15,898,151
15,387,775
358,725
7,991,042
9,359,778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0068723-BB75-4499-94BB-5C00DEE0A5A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4EED25D-5432-4BA7-9286-20431F7339D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F071C54-E695-485A-8F9F-1AE69984E211}"/>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A2953B1-CA4D-4771-8C46-234562FA5F7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0AADF8A-FA7B-45B0-B956-4FA064A574E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0F3D7B7-DEC9-4449-953D-34C9F54F5A3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D64B327-322D-4456-BFC7-35432F21BF7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277644A-798F-44BC-B14C-50A18B63742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41B595F-110E-4629-980B-54D0D8F1B1E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9E0144A1-E2DF-41DC-B7C2-8A6CCF353E7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7D2C3EF-DBAB-4A1D-B310-F006CC1A978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DFDC365-A8B4-42F8-AC69-D3DBE56BFFA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F333AFC-F3F5-4DDD-92FE-18E4B2443D0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39ECAAF-EBDF-4304-BF3C-D0945169750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D4C2B2A-BE3F-4BCF-925B-40B7AF9BD4E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96C2B99-4D36-4F23-B425-12A149DF33B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4C5347D-F4BC-464A-821D-3779C175104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16AA8AE-F787-4C44-8373-2093C6454B4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D23D7278-C656-498A-96F5-5C5B8E80D21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44859FB-7317-45C2-8285-94146CE3697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CF668A3-7E66-42B8-BF63-EF3713B4629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88AED68-B2CE-48D6-A675-2169CCA92C8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C116449-37B7-4741-A00E-686AFF5E020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6DF18B0-0D77-43F0-B488-6783C2BA1CD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24DD231-109A-47D3-BA82-A3BEC630F32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8BB4CF6-9741-4113-B57E-F8AB0C30090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A80F9E6-2571-4EB6-80D4-593766E6ADF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CD8E6FA-FE6E-4385-9874-059002EEB69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08BBCAC-E28D-4DBB-935F-F0A50087BB8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A060D4F-647E-4368-ADD9-2BBAC5F99BF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559209C-AA17-443D-BDD7-0AECDDC5A9B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50D124D-76D3-4D41-9DD2-37344E592C8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1F7E35C-8E5D-4D5F-AEE1-79F882A4EDB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4D27CA0-CB07-4D91-B3D1-04CB8D86301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EED6E75-4291-4F0B-8CF4-02EEBCEADBF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nSpc>
              <a:spcPts val="1200"/>
            </a:lnSpc>
          </a:pPr>
          <a:r>
            <a:rPr kumimoji="1" lang="ja-JP" altLang="en-US" sz="1000">
              <a:latin typeface="ＭＳ ゴシック" panose="020B0609070205080204" pitchFamily="49" charset="-128"/>
              <a:ea typeface="ＭＳ ゴシック" panose="020B0609070205080204" pitchFamily="49" charset="-128"/>
            </a:rPr>
            <a:t>　令和６年度においては、立山町民会館</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建築年度</a:t>
          </a:r>
          <a:r>
            <a:rPr kumimoji="1" lang="en-US" altLang="ja-JP" sz="1000">
              <a:latin typeface="ＭＳ ゴシック" panose="020B0609070205080204" pitchFamily="49" charset="-128"/>
              <a:ea typeface="ＭＳ ゴシック" panose="020B0609070205080204" pitchFamily="49" charset="-128"/>
            </a:rPr>
            <a:t>S51</a:t>
          </a:r>
          <a:r>
            <a:rPr kumimoji="1" lang="ja-JP" altLang="en-US" sz="1000">
              <a:latin typeface="ＭＳ ゴシック" panose="020B0609070205080204" pitchFamily="49" charset="-128"/>
              <a:ea typeface="ＭＳ ゴシック" panose="020B0609070205080204" pitchFamily="49" charset="-128"/>
            </a:rPr>
            <a:t>、延べ床面積</a:t>
          </a:r>
          <a:r>
            <a:rPr kumimoji="1" lang="en-US" altLang="ja-JP" sz="1000">
              <a:latin typeface="ＭＳ ゴシック" panose="020B0609070205080204" pitchFamily="49" charset="-128"/>
              <a:ea typeface="ＭＳ ゴシック" panose="020B0609070205080204" pitchFamily="49" charset="-128"/>
            </a:rPr>
            <a:t>2,754.57</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の廃止に伴う立山町防災児童館複合施設</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建築年度</a:t>
          </a:r>
          <a:r>
            <a:rPr kumimoji="1" lang="en-US" altLang="ja-JP" sz="1000">
              <a:latin typeface="ＭＳ ゴシック" panose="020B0609070205080204" pitchFamily="49" charset="-128"/>
              <a:ea typeface="ＭＳ ゴシック" panose="020B0609070205080204" pitchFamily="49" charset="-128"/>
            </a:rPr>
            <a:t>R6</a:t>
          </a:r>
          <a:r>
            <a:rPr kumimoji="1" lang="ja-JP" altLang="en-US" sz="1000">
              <a:latin typeface="ＭＳ ゴシック" panose="020B0609070205080204" pitchFamily="49" charset="-128"/>
              <a:ea typeface="ＭＳ ゴシック" panose="020B0609070205080204" pitchFamily="49" charset="-128"/>
            </a:rPr>
            <a:t>、延べ床面積</a:t>
          </a:r>
          <a:r>
            <a:rPr kumimoji="1" lang="en-US" altLang="ja-JP" sz="1000">
              <a:latin typeface="ＭＳ ゴシック" panose="020B0609070205080204" pitchFamily="49" charset="-128"/>
              <a:ea typeface="ＭＳ ゴシック" panose="020B0609070205080204" pitchFamily="49" charset="-128"/>
            </a:rPr>
            <a:t>1,497.04</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の新設により、前年度比▲</a:t>
          </a:r>
          <a:r>
            <a:rPr kumimoji="1" lang="en-US" altLang="ja-JP" sz="1000">
              <a:latin typeface="ＭＳ ゴシック" panose="020B0609070205080204" pitchFamily="49" charset="-128"/>
              <a:ea typeface="ＭＳ ゴシック" panose="020B0609070205080204" pitchFamily="49" charset="-128"/>
            </a:rPr>
            <a:t>0.9</a:t>
          </a:r>
          <a:r>
            <a:rPr kumimoji="1" lang="ja-JP" altLang="en-US" sz="1000">
              <a:latin typeface="ＭＳ ゴシック" panose="020B0609070205080204" pitchFamily="49" charset="-128"/>
              <a:ea typeface="ＭＳ ゴシック" panose="020B0609070205080204" pitchFamily="49" charset="-128"/>
            </a:rPr>
            <a:t>％の改善があったものの、有形固定資産減価償却率は類似団体に比べ、依然高い水準となっている。立山町公共施設等総合管理計画</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平成</a:t>
          </a:r>
          <a:r>
            <a:rPr kumimoji="1" lang="en-US" altLang="ja-JP" sz="1000">
              <a:latin typeface="ＭＳ ゴシック" panose="020B0609070205080204" pitchFamily="49" charset="-128"/>
              <a:ea typeface="ＭＳ ゴシック" panose="020B0609070205080204" pitchFamily="49" charset="-128"/>
            </a:rPr>
            <a:t>28</a:t>
          </a:r>
          <a:r>
            <a:rPr kumimoji="1" lang="ja-JP" altLang="en-US" sz="1000">
              <a:latin typeface="ＭＳ ゴシック" panose="020B0609070205080204" pitchFamily="49" charset="-128"/>
              <a:ea typeface="ＭＳ ゴシック" panose="020B0609070205080204" pitchFamily="49" charset="-128"/>
            </a:rPr>
            <a:t>年３月策定</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令和５年３月改訂</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を踏まえた立山町公共施設等マネジメント計画</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平成</a:t>
          </a:r>
          <a:r>
            <a:rPr kumimoji="1" lang="en-US" altLang="ja-JP" sz="1000">
              <a:latin typeface="ＭＳ ゴシック" panose="020B0609070205080204" pitchFamily="49" charset="-128"/>
              <a:ea typeface="ＭＳ ゴシック" panose="020B0609070205080204" pitchFamily="49" charset="-128"/>
            </a:rPr>
            <a:t>29</a:t>
          </a:r>
          <a:r>
            <a:rPr kumimoji="1" lang="ja-JP" altLang="en-US" sz="1000">
              <a:latin typeface="ＭＳ ゴシック" panose="020B0609070205080204" pitchFamily="49" charset="-128"/>
              <a:ea typeface="ＭＳ ゴシック" panose="020B0609070205080204" pitchFamily="49" charset="-128"/>
            </a:rPr>
            <a:t>年３月策定</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令和８年３月改訂</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では、令和</a:t>
          </a:r>
          <a:r>
            <a:rPr kumimoji="1" lang="en-US" altLang="ja-JP" sz="1000">
              <a:latin typeface="ＭＳ ゴシック" panose="020B0609070205080204" pitchFamily="49" charset="-128"/>
              <a:ea typeface="ＭＳ ゴシック" panose="020B0609070205080204" pitchFamily="49" charset="-128"/>
            </a:rPr>
            <a:t>12</a:t>
          </a:r>
          <a:r>
            <a:rPr kumimoji="1" lang="ja-JP" altLang="en-US" sz="1000">
              <a:latin typeface="ＭＳ ゴシック" panose="020B0609070205080204" pitchFamily="49" charset="-128"/>
              <a:ea typeface="ＭＳ ゴシック" panose="020B0609070205080204" pitchFamily="49" charset="-128"/>
            </a:rPr>
            <a:t>年度までの</a:t>
          </a:r>
          <a:r>
            <a:rPr kumimoji="1" lang="en-US" altLang="ja-JP" sz="1000">
              <a:latin typeface="ＭＳ ゴシック" panose="020B0609070205080204" pitchFamily="49" charset="-128"/>
              <a:ea typeface="ＭＳ ゴシック" panose="020B0609070205080204" pitchFamily="49" charset="-128"/>
            </a:rPr>
            <a:t>15</a:t>
          </a:r>
          <a:r>
            <a:rPr kumimoji="1" lang="ja-JP" altLang="en-US" sz="1000">
              <a:latin typeface="ＭＳ ゴシック" panose="020B0609070205080204" pitchFamily="49" charset="-128"/>
              <a:ea typeface="ＭＳ ゴシック" panose="020B0609070205080204" pitchFamily="49" charset="-128"/>
            </a:rPr>
            <a:t>年間で公共施設等の延べ床面積を</a:t>
          </a:r>
          <a:r>
            <a:rPr kumimoji="1" lang="en-US" altLang="ja-JP" sz="1000">
              <a:latin typeface="ＭＳ ゴシック" panose="020B0609070205080204" pitchFamily="49" charset="-128"/>
              <a:ea typeface="ＭＳ ゴシック" panose="020B0609070205080204" pitchFamily="49" charset="-128"/>
            </a:rPr>
            <a:t>12.0%</a:t>
          </a:r>
          <a:r>
            <a:rPr kumimoji="1" lang="ja-JP" altLang="en-US" sz="1000">
              <a:latin typeface="ＭＳ ゴシック" panose="020B0609070205080204" pitchFamily="49" charset="-128"/>
              <a:ea typeface="ＭＳ ゴシック" panose="020B0609070205080204" pitchFamily="49" charset="-128"/>
            </a:rPr>
            <a:t>以上削減するという短期目標を掲げており、今後、老朽化した施設の集約化・複合化や除却等を進めていくことにより、有形固定資産減価償却率の減少を見込んでいる。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CD4A8C2-C40A-4897-88D8-7FF69C2298C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4B15129-EF56-44C9-B437-3F63DAF697E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3235B159-BD2F-4AE7-A7BD-F4FA9E91BE8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E6313E41-47DF-4939-B782-2703FCCBBAD5}"/>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5A6DE359-E399-40C2-B68F-7297719F4EDA}"/>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5A9F117E-41E7-4AA6-B09D-E4CF1CAA4ADA}"/>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9E3F2FEA-8434-40E5-9EB7-592C671B3D06}"/>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F5292EEE-C8E8-4A82-B067-56711D2C081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9CE7B317-2DD0-4868-819B-AC675CC129CF}"/>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74A3AE96-EF85-4D0D-91EB-C04A80B90F25}"/>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5D0C4194-F337-4326-9B91-34E799552225}"/>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F559D239-6B4F-44D6-ABBC-22AF7411C08B}"/>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1F2BDA12-5A3E-4B4B-B268-F066EA74B914}"/>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5E9F301B-5A25-4504-9A10-45671972FFD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555B37C0-12EE-4470-9F7D-F042FB96E43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836523C4-6643-4527-9A79-A3C7272762B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65" name="直線コネクタ 64">
          <a:extLst>
            <a:ext uri="{FF2B5EF4-FFF2-40B4-BE49-F238E27FC236}">
              <a16:creationId xmlns:a16="http://schemas.microsoft.com/office/drawing/2014/main" id="{188414E3-8E0F-4C49-836C-F2787E04AE41}"/>
            </a:ext>
          </a:extLst>
        </xdr:cNvPr>
        <xdr:cNvCxnSpPr/>
      </xdr:nvCxnSpPr>
      <xdr:spPr>
        <a:xfrm flipV="1">
          <a:off x="4760595" y="5474758"/>
          <a:ext cx="1270" cy="103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66" name="有形固定資産減価償却率最小値テキスト">
          <a:extLst>
            <a:ext uri="{FF2B5EF4-FFF2-40B4-BE49-F238E27FC236}">
              <a16:creationId xmlns:a16="http://schemas.microsoft.com/office/drawing/2014/main" id="{64052353-3535-4408-A54F-3DF91EEDCBED}"/>
            </a:ext>
          </a:extLst>
        </xdr:cNvPr>
        <xdr:cNvSpPr txBox="1"/>
      </xdr:nvSpPr>
      <xdr:spPr>
        <a:xfrm>
          <a:off x="4813300" y="651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67" name="直線コネクタ 66">
          <a:extLst>
            <a:ext uri="{FF2B5EF4-FFF2-40B4-BE49-F238E27FC236}">
              <a16:creationId xmlns:a16="http://schemas.microsoft.com/office/drawing/2014/main" id="{85E805DF-BB61-4AEB-B40D-60CB3DCD0142}"/>
            </a:ext>
          </a:extLst>
        </xdr:cNvPr>
        <xdr:cNvCxnSpPr/>
      </xdr:nvCxnSpPr>
      <xdr:spPr>
        <a:xfrm>
          <a:off x="4673600" y="6511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68" name="有形固定資産減価償却率最大値テキスト">
          <a:extLst>
            <a:ext uri="{FF2B5EF4-FFF2-40B4-BE49-F238E27FC236}">
              <a16:creationId xmlns:a16="http://schemas.microsoft.com/office/drawing/2014/main" id="{9F633646-6FAD-4CE5-9100-E851EFC5F366}"/>
            </a:ext>
          </a:extLst>
        </xdr:cNvPr>
        <xdr:cNvSpPr txBox="1"/>
      </xdr:nvSpPr>
      <xdr:spPr>
        <a:xfrm>
          <a:off x="4813300" y="5249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69" name="直線コネクタ 68">
          <a:extLst>
            <a:ext uri="{FF2B5EF4-FFF2-40B4-BE49-F238E27FC236}">
              <a16:creationId xmlns:a16="http://schemas.microsoft.com/office/drawing/2014/main" id="{3F67C680-73DF-4368-8460-920587948834}"/>
            </a:ext>
          </a:extLst>
        </xdr:cNvPr>
        <xdr:cNvCxnSpPr/>
      </xdr:nvCxnSpPr>
      <xdr:spPr>
        <a:xfrm>
          <a:off x="4673600" y="547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6790</xdr:rowOff>
    </xdr:from>
    <xdr:ext cx="405111" cy="259045"/>
    <xdr:sp macro="" textlink="">
      <xdr:nvSpPr>
        <xdr:cNvPr id="70" name="有形固定資産減価償却率平均値テキスト">
          <a:extLst>
            <a:ext uri="{FF2B5EF4-FFF2-40B4-BE49-F238E27FC236}">
              <a16:creationId xmlns:a16="http://schemas.microsoft.com/office/drawing/2014/main" id="{90D10CCA-9097-4284-B607-B8A090D2DAAE}"/>
            </a:ext>
          </a:extLst>
        </xdr:cNvPr>
        <xdr:cNvSpPr txBox="1"/>
      </xdr:nvSpPr>
      <xdr:spPr>
        <a:xfrm>
          <a:off x="4813300" y="57503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1" name="フローチャート: 判断 70">
          <a:extLst>
            <a:ext uri="{FF2B5EF4-FFF2-40B4-BE49-F238E27FC236}">
              <a16:creationId xmlns:a16="http://schemas.microsoft.com/office/drawing/2014/main" id="{AC5C7ED6-B963-4424-AAAF-19F39B8A5105}"/>
            </a:ext>
          </a:extLst>
        </xdr:cNvPr>
        <xdr:cNvSpPr/>
      </xdr:nvSpPr>
      <xdr:spPr>
        <a:xfrm>
          <a:off x="4711700" y="589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72" name="フローチャート: 判断 71">
          <a:extLst>
            <a:ext uri="{FF2B5EF4-FFF2-40B4-BE49-F238E27FC236}">
              <a16:creationId xmlns:a16="http://schemas.microsoft.com/office/drawing/2014/main" id="{5CF2AC44-C139-4CA2-B844-4F3545B16EF0}"/>
            </a:ext>
          </a:extLst>
        </xdr:cNvPr>
        <xdr:cNvSpPr/>
      </xdr:nvSpPr>
      <xdr:spPr>
        <a:xfrm>
          <a:off x="40005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73" name="フローチャート: 判断 72">
          <a:extLst>
            <a:ext uri="{FF2B5EF4-FFF2-40B4-BE49-F238E27FC236}">
              <a16:creationId xmlns:a16="http://schemas.microsoft.com/office/drawing/2014/main" id="{872FB3E9-D0EC-4B90-9787-77CC19118EFF}"/>
            </a:ext>
          </a:extLst>
        </xdr:cNvPr>
        <xdr:cNvSpPr/>
      </xdr:nvSpPr>
      <xdr:spPr>
        <a:xfrm>
          <a:off x="3238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74" name="フローチャート: 判断 73">
          <a:extLst>
            <a:ext uri="{FF2B5EF4-FFF2-40B4-BE49-F238E27FC236}">
              <a16:creationId xmlns:a16="http://schemas.microsoft.com/office/drawing/2014/main" id="{C25DC9E9-2FEC-4908-93F7-26CD7A4D651A}"/>
            </a:ext>
          </a:extLst>
        </xdr:cNvPr>
        <xdr:cNvSpPr/>
      </xdr:nvSpPr>
      <xdr:spPr>
        <a:xfrm>
          <a:off x="2476500" y="575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110913</xdr:rowOff>
    </xdr:from>
    <xdr:to>
      <xdr:col>7</xdr:col>
      <xdr:colOff>187325</xdr:colOff>
      <xdr:row>29</xdr:row>
      <xdr:rowOff>41063</xdr:rowOff>
    </xdr:to>
    <xdr:sp macro="" textlink="">
      <xdr:nvSpPr>
        <xdr:cNvPr id="75" name="フローチャート: 判断 74">
          <a:extLst>
            <a:ext uri="{FF2B5EF4-FFF2-40B4-BE49-F238E27FC236}">
              <a16:creationId xmlns:a16="http://schemas.microsoft.com/office/drawing/2014/main" id="{6BEC3661-B921-4626-948A-049CD1E35E4B}"/>
            </a:ext>
          </a:extLst>
        </xdr:cNvPr>
        <xdr:cNvSpPr/>
      </xdr:nvSpPr>
      <xdr:spPr>
        <a:xfrm>
          <a:off x="1714500" y="568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D0E2441-CACD-4D84-93C3-527F5352B00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4AB45BED-A0CA-444D-85B9-C903A0AD25B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C2D9797-305B-4B79-A9FE-EBF851AD9CF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AB24A93B-F5EE-4E14-B8B0-CD726BDCD4E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2AE1EA4-010D-4B61-9C62-6BBD557C76F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53552</xdr:rowOff>
    </xdr:from>
    <xdr:to>
      <xdr:col>23</xdr:col>
      <xdr:colOff>136525</xdr:colOff>
      <xdr:row>31</xdr:row>
      <xdr:rowOff>155152</xdr:rowOff>
    </xdr:to>
    <xdr:sp macro="" textlink="">
      <xdr:nvSpPr>
        <xdr:cNvPr id="81" name="楕円 80">
          <a:extLst>
            <a:ext uri="{FF2B5EF4-FFF2-40B4-BE49-F238E27FC236}">
              <a16:creationId xmlns:a16="http://schemas.microsoft.com/office/drawing/2014/main" id="{06A8DC24-3C0C-439A-B548-46E86388D783}"/>
            </a:ext>
          </a:extLst>
        </xdr:cNvPr>
        <xdr:cNvSpPr/>
      </xdr:nvSpPr>
      <xdr:spPr>
        <a:xfrm>
          <a:off x="4711700" y="614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31979</xdr:rowOff>
    </xdr:from>
    <xdr:ext cx="405111" cy="259045"/>
    <xdr:sp macro="" textlink="">
      <xdr:nvSpPr>
        <xdr:cNvPr id="82" name="有形固定資産減価償却率該当値テキスト">
          <a:extLst>
            <a:ext uri="{FF2B5EF4-FFF2-40B4-BE49-F238E27FC236}">
              <a16:creationId xmlns:a16="http://schemas.microsoft.com/office/drawing/2014/main" id="{7BB2FA0B-8C0E-47A3-A900-A18D38EADD8F}"/>
            </a:ext>
          </a:extLst>
        </xdr:cNvPr>
        <xdr:cNvSpPr txBox="1"/>
      </xdr:nvSpPr>
      <xdr:spPr>
        <a:xfrm>
          <a:off x="4813300" y="6118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85937</xdr:rowOff>
    </xdr:from>
    <xdr:to>
      <xdr:col>19</xdr:col>
      <xdr:colOff>187325</xdr:colOff>
      <xdr:row>32</xdr:row>
      <xdr:rowOff>16087</xdr:rowOff>
    </xdr:to>
    <xdr:sp macro="" textlink="">
      <xdr:nvSpPr>
        <xdr:cNvPr id="83" name="楕円 82">
          <a:extLst>
            <a:ext uri="{FF2B5EF4-FFF2-40B4-BE49-F238E27FC236}">
              <a16:creationId xmlns:a16="http://schemas.microsoft.com/office/drawing/2014/main" id="{D84C36C1-2DE3-4E78-9803-A555A9FB66B1}"/>
            </a:ext>
          </a:extLst>
        </xdr:cNvPr>
        <xdr:cNvSpPr/>
      </xdr:nvSpPr>
      <xdr:spPr>
        <a:xfrm>
          <a:off x="4000500" y="617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104352</xdr:rowOff>
    </xdr:from>
    <xdr:to>
      <xdr:col>23</xdr:col>
      <xdr:colOff>85725</xdr:colOff>
      <xdr:row>31</xdr:row>
      <xdr:rowOff>136737</xdr:rowOff>
    </xdr:to>
    <xdr:cxnSp macro="">
      <xdr:nvCxnSpPr>
        <xdr:cNvPr id="84" name="直線コネクタ 83">
          <a:extLst>
            <a:ext uri="{FF2B5EF4-FFF2-40B4-BE49-F238E27FC236}">
              <a16:creationId xmlns:a16="http://schemas.microsoft.com/office/drawing/2014/main" id="{026BF114-FC82-42AB-BF85-2282AB9E6D6F}"/>
            </a:ext>
          </a:extLst>
        </xdr:cNvPr>
        <xdr:cNvCxnSpPr/>
      </xdr:nvCxnSpPr>
      <xdr:spPr>
        <a:xfrm flipV="1">
          <a:off x="4051300" y="6190827"/>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35560</xdr:rowOff>
    </xdr:from>
    <xdr:to>
      <xdr:col>15</xdr:col>
      <xdr:colOff>187325</xdr:colOff>
      <xdr:row>31</xdr:row>
      <xdr:rowOff>137160</xdr:rowOff>
    </xdr:to>
    <xdr:sp macro="" textlink="">
      <xdr:nvSpPr>
        <xdr:cNvPr id="85" name="楕円 84">
          <a:extLst>
            <a:ext uri="{FF2B5EF4-FFF2-40B4-BE49-F238E27FC236}">
              <a16:creationId xmlns:a16="http://schemas.microsoft.com/office/drawing/2014/main" id="{5EAA2DC3-79BC-48EA-BF3A-9E854E734D79}"/>
            </a:ext>
          </a:extLst>
        </xdr:cNvPr>
        <xdr:cNvSpPr/>
      </xdr:nvSpPr>
      <xdr:spPr>
        <a:xfrm>
          <a:off x="3238500" y="612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86360</xdr:rowOff>
    </xdr:from>
    <xdr:to>
      <xdr:col>19</xdr:col>
      <xdr:colOff>136525</xdr:colOff>
      <xdr:row>31</xdr:row>
      <xdr:rowOff>136737</xdr:rowOff>
    </xdr:to>
    <xdr:cxnSp macro="">
      <xdr:nvCxnSpPr>
        <xdr:cNvPr id="86" name="直線コネクタ 85">
          <a:extLst>
            <a:ext uri="{FF2B5EF4-FFF2-40B4-BE49-F238E27FC236}">
              <a16:creationId xmlns:a16="http://schemas.microsoft.com/office/drawing/2014/main" id="{87957C1D-1414-40B1-8EA5-E419CFCE4C7B}"/>
            </a:ext>
          </a:extLst>
        </xdr:cNvPr>
        <xdr:cNvCxnSpPr/>
      </xdr:nvCxnSpPr>
      <xdr:spPr>
        <a:xfrm>
          <a:off x="3289300" y="6172835"/>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142240</xdr:rowOff>
    </xdr:from>
    <xdr:to>
      <xdr:col>11</xdr:col>
      <xdr:colOff>187325</xdr:colOff>
      <xdr:row>31</xdr:row>
      <xdr:rowOff>72390</xdr:rowOff>
    </xdr:to>
    <xdr:sp macro="" textlink="">
      <xdr:nvSpPr>
        <xdr:cNvPr id="87" name="楕円 86">
          <a:extLst>
            <a:ext uri="{FF2B5EF4-FFF2-40B4-BE49-F238E27FC236}">
              <a16:creationId xmlns:a16="http://schemas.microsoft.com/office/drawing/2014/main" id="{F476A1FA-3076-4663-947C-C1AE6D4AF955}"/>
            </a:ext>
          </a:extLst>
        </xdr:cNvPr>
        <xdr:cNvSpPr/>
      </xdr:nvSpPr>
      <xdr:spPr>
        <a:xfrm>
          <a:off x="24765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21590</xdr:rowOff>
    </xdr:from>
    <xdr:to>
      <xdr:col>15</xdr:col>
      <xdr:colOff>136525</xdr:colOff>
      <xdr:row>31</xdr:row>
      <xdr:rowOff>86360</xdr:rowOff>
    </xdr:to>
    <xdr:cxnSp macro="">
      <xdr:nvCxnSpPr>
        <xdr:cNvPr id="88" name="直線コネクタ 87">
          <a:extLst>
            <a:ext uri="{FF2B5EF4-FFF2-40B4-BE49-F238E27FC236}">
              <a16:creationId xmlns:a16="http://schemas.microsoft.com/office/drawing/2014/main" id="{8227B275-6DAE-4297-B73D-55D87FA5D3C0}"/>
            </a:ext>
          </a:extLst>
        </xdr:cNvPr>
        <xdr:cNvCxnSpPr/>
      </xdr:nvCxnSpPr>
      <xdr:spPr>
        <a:xfrm>
          <a:off x="2527300" y="6108065"/>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84667</xdr:rowOff>
    </xdr:from>
    <xdr:to>
      <xdr:col>7</xdr:col>
      <xdr:colOff>187325</xdr:colOff>
      <xdr:row>31</xdr:row>
      <xdr:rowOff>14817</xdr:rowOff>
    </xdr:to>
    <xdr:sp macro="" textlink="">
      <xdr:nvSpPr>
        <xdr:cNvPr id="89" name="楕円 88">
          <a:extLst>
            <a:ext uri="{FF2B5EF4-FFF2-40B4-BE49-F238E27FC236}">
              <a16:creationId xmlns:a16="http://schemas.microsoft.com/office/drawing/2014/main" id="{BEF8ABAA-F27F-4779-9CDC-9301DFF56024}"/>
            </a:ext>
          </a:extLst>
        </xdr:cNvPr>
        <xdr:cNvSpPr/>
      </xdr:nvSpPr>
      <xdr:spPr>
        <a:xfrm>
          <a:off x="1714500" y="599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135467</xdr:rowOff>
    </xdr:from>
    <xdr:to>
      <xdr:col>11</xdr:col>
      <xdr:colOff>136525</xdr:colOff>
      <xdr:row>31</xdr:row>
      <xdr:rowOff>21590</xdr:rowOff>
    </xdr:to>
    <xdr:cxnSp macro="">
      <xdr:nvCxnSpPr>
        <xdr:cNvPr id="90" name="直線コネクタ 89">
          <a:extLst>
            <a:ext uri="{FF2B5EF4-FFF2-40B4-BE49-F238E27FC236}">
              <a16:creationId xmlns:a16="http://schemas.microsoft.com/office/drawing/2014/main" id="{38A37450-1342-4607-B9E4-1D88BB4AF456}"/>
            </a:ext>
          </a:extLst>
        </xdr:cNvPr>
        <xdr:cNvCxnSpPr/>
      </xdr:nvCxnSpPr>
      <xdr:spPr>
        <a:xfrm>
          <a:off x="1765300" y="6050492"/>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91" name="n_1aveValue有形固定資産減価償却率">
          <a:extLst>
            <a:ext uri="{FF2B5EF4-FFF2-40B4-BE49-F238E27FC236}">
              <a16:creationId xmlns:a16="http://schemas.microsoft.com/office/drawing/2014/main" id="{9EEBFF66-037A-40C3-BC8C-1B0848CADE2E}"/>
            </a:ext>
          </a:extLst>
        </xdr:cNvPr>
        <xdr:cNvSpPr txBox="1"/>
      </xdr:nvSpPr>
      <xdr:spPr>
        <a:xfrm>
          <a:off x="3836044" y="561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165540</xdr:rowOff>
    </xdr:from>
    <xdr:ext cx="405111" cy="259045"/>
    <xdr:sp macro="" textlink="">
      <xdr:nvSpPr>
        <xdr:cNvPr id="92" name="n_2aveValue有形固定資産減価償却率">
          <a:extLst>
            <a:ext uri="{FF2B5EF4-FFF2-40B4-BE49-F238E27FC236}">
              <a16:creationId xmlns:a16="http://schemas.microsoft.com/office/drawing/2014/main" id="{312F670D-F594-4598-A006-A1CD52DFA0E5}"/>
            </a:ext>
          </a:extLst>
        </xdr:cNvPr>
        <xdr:cNvSpPr txBox="1"/>
      </xdr:nvSpPr>
      <xdr:spPr>
        <a:xfrm>
          <a:off x="3086744" y="556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93" name="n_3aveValue有形固定資産減価償却率">
          <a:extLst>
            <a:ext uri="{FF2B5EF4-FFF2-40B4-BE49-F238E27FC236}">
              <a16:creationId xmlns:a16="http://schemas.microsoft.com/office/drawing/2014/main" id="{FAE4CC2C-F70B-4CA3-96C8-BCF7D8B3D9E5}"/>
            </a:ext>
          </a:extLst>
        </xdr:cNvPr>
        <xdr:cNvSpPr txBox="1"/>
      </xdr:nvSpPr>
      <xdr:spPr>
        <a:xfrm>
          <a:off x="2324744" y="5526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57590</xdr:rowOff>
    </xdr:from>
    <xdr:ext cx="405111" cy="259045"/>
    <xdr:sp macro="" textlink="">
      <xdr:nvSpPr>
        <xdr:cNvPr id="94" name="n_4aveValue有形固定資産減価償却率">
          <a:extLst>
            <a:ext uri="{FF2B5EF4-FFF2-40B4-BE49-F238E27FC236}">
              <a16:creationId xmlns:a16="http://schemas.microsoft.com/office/drawing/2014/main" id="{6EDD27BE-A01F-4980-999D-76C01CFA06EB}"/>
            </a:ext>
          </a:extLst>
        </xdr:cNvPr>
        <xdr:cNvSpPr txBox="1"/>
      </xdr:nvSpPr>
      <xdr:spPr>
        <a:xfrm>
          <a:off x="1562744" y="545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7214</xdr:rowOff>
    </xdr:from>
    <xdr:ext cx="405111" cy="259045"/>
    <xdr:sp macro="" textlink="">
      <xdr:nvSpPr>
        <xdr:cNvPr id="95" name="n_1mainValue有形固定資産減価償却率">
          <a:extLst>
            <a:ext uri="{FF2B5EF4-FFF2-40B4-BE49-F238E27FC236}">
              <a16:creationId xmlns:a16="http://schemas.microsoft.com/office/drawing/2014/main" id="{5FE38B72-C1A4-429A-ACAE-D29859762042}"/>
            </a:ext>
          </a:extLst>
        </xdr:cNvPr>
        <xdr:cNvSpPr txBox="1"/>
      </xdr:nvSpPr>
      <xdr:spPr>
        <a:xfrm>
          <a:off x="3836044" y="6265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128287</xdr:rowOff>
    </xdr:from>
    <xdr:ext cx="405111" cy="259045"/>
    <xdr:sp macro="" textlink="">
      <xdr:nvSpPr>
        <xdr:cNvPr id="96" name="n_2mainValue有形固定資産減価償却率">
          <a:extLst>
            <a:ext uri="{FF2B5EF4-FFF2-40B4-BE49-F238E27FC236}">
              <a16:creationId xmlns:a16="http://schemas.microsoft.com/office/drawing/2014/main" id="{9FD61AAF-588E-4703-96EB-BB53D25F287E}"/>
            </a:ext>
          </a:extLst>
        </xdr:cNvPr>
        <xdr:cNvSpPr txBox="1"/>
      </xdr:nvSpPr>
      <xdr:spPr>
        <a:xfrm>
          <a:off x="3086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63517</xdr:rowOff>
    </xdr:from>
    <xdr:ext cx="405111" cy="259045"/>
    <xdr:sp macro="" textlink="">
      <xdr:nvSpPr>
        <xdr:cNvPr id="97" name="n_3mainValue有形固定資産減価償却率">
          <a:extLst>
            <a:ext uri="{FF2B5EF4-FFF2-40B4-BE49-F238E27FC236}">
              <a16:creationId xmlns:a16="http://schemas.microsoft.com/office/drawing/2014/main" id="{FCF351EA-17E8-4DF2-A544-F0B7B52EF711}"/>
            </a:ext>
          </a:extLst>
        </xdr:cNvPr>
        <xdr:cNvSpPr txBox="1"/>
      </xdr:nvSpPr>
      <xdr:spPr>
        <a:xfrm>
          <a:off x="2324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5944</xdr:rowOff>
    </xdr:from>
    <xdr:ext cx="405111" cy="259045"/>
    <xdr:sp macro="" textlink="">
      <xdr:nvSpPr>
        <xdr:cNvPr id="98" name="n_4mainValue有形固定資産減価償却率">
          <a:extLst>
            <a:ext uri="{FF2B5EF4-FFF2-40B4-BE49-F238E27FC236}">
              <a16:creationId xmlns:a16="http://schemas.microsoft.com/office/drawing/2014/main" id="{3F962594-1BCD-4F03-AEF3-5F3BB2E210F8}"/>
            </a:ext>
          </a:extLst>
        </xdr:cNvPr>
        <xdr:cNvSpPr txBox="1"/>
      </xdr:nvSpPr>
      <xdr:spPr>
        <a:xfrm>
          <a:off x="1562744" y="609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D8E83DFB-9819-4869-8EA8-05C782C5999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25F3EFBD-66DB-411D-AACB-479F564197A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83AE812D-4F6E-494E-9C57-BBF62E5860F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2EFCE33F-42F7-443A-84FD-19A5260F695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9B5789EC-1E93-487A-9BF8-4EAFD76DCC7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1E9E41E6-8DE7-48BB-A2D7-CBBB7F2E57E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FCFA99DA-90BF-4FBE-8611-D6BE14731DF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3B2876DD-D2F0-47A5-9301-9D386B6552F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2ED2C9CA-8A30-4FD2-BFA8-1484714AA3B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F4CB5A93-FB67-49C8-83A3-B21152849D9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E0D5BB0C-9F82-4B30-97B4-0F154B98BC1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CFAAECBC-E733-4D6E-919E-2890D8B3022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F1AF0B84-93B7-4455-A3FF-E351238CA23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nSpc>
              <a:spcPct val="100000"/>
            </a:lnSpc>
          </a:pPr>
          <a:r>
            <a:rPr kumimoji="1" lang="ja-JP" altLang="en-US" sz="1100">
              <a:latin typeface="ＭＳ ゴシック" panose="020B0609070205080204" pitchFamily="49" charset="-128"/>
              <a:ea typeface="ＭＳ ゴシック" panose="020B0609070205080204" pitchFamily="49" charset="-128"/>
            </a:rPr>
            <a:t>　当町の債務償還比率は類似団体と比較して高い水準にある中で、継続的な繰上償還の実施や組合等負担等見込額の減少等に伴い将来負担額</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将来負担比率の分子</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は減少傾向にあるものの、債務償還比率の計算式の分母</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経常一般財源等</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歳入</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等－経常経費充当財源等</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も減少していることから、当該比率は横ばいに推移している。今後も繰上償還の計画的な実施により、債務の減少に努めながらも、そのバランスを踏まえながら、必要なインフラ・公共施設の維持・更新に取り組んで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58938AEC-496B-4D5A-A517-C3822AC350F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BD1FB64B-71E5-40BD-A2BE-91F51568ACA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6D4F86E-77D7-4AC7-BDA6-6B4CEE49818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959EFBDB-C564-479B-9D0B-F1E5878BDF88}"/>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17F1421E-F139-4EA3-B1FF-DA6B90F1EA69}"/>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745BA5CB-8E39-4128-A3FE-C72CE9A04168}"/>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82683249-F03F-4D64-B253-053D80631DBE}"/>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9B995ACE-4884-4D7C-BE62-B166781F180D}"/>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9AD0758F-0404-4C67-9457-BEA96D040993}"/>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119A3AD7-EB9B-4714-B05C-36CD3197405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DCA6F955-8872-449D-ACC6-6A7817CA0E11}"/>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2C3EF781-B10A-4319-82D6-48CE6F0D765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E94DDF3C-79AF-42E6-9F33-6F7A0B4C4DEC}"/>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DF0043D3-ED87-4AC6-A71F-6725B30BCB9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AFAA87E0-14E4-4AAF-A3F6-BC39E801696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27" name="直線コネクタ 126">
          <a:extLst>
            <a:ext uri="{FF2B5EF4-FFF2-40B4-BE49-F238E27FC236}">
              <a16:creationId xmlns:a16="http://schemas.microsoft.com/office/drawing/2014/main" id="{AC45CE17-C1D1-4391-9CD8-4B8A8D601B4D}"/>
            </a:ext>
          </a:extLst>
        </xdr:cNvPr>
        <xdr:cNvCxnSpPr/>
      </xdr:nvCxnSpPr>
      <xdr:spPr>
        <a:xfrm flipV="1">
          <a:off x="14793595" y="5345938"/>
          <a:ext cx="1269" cy="138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28" name="債務償還比率最小値テキスト">
          <a:extLst>
            <a:ext uri="{FF2B5EF4-FFF2-40B4-BE49-F238E27FC236}">
              <a16:creationId xmlns:a16="http://schemas.microsoft.com/office/drawing/2014/main" id="{667D9B45-4548-49A5-861F-99F32598962E}"/>
            </a:ext>
          </a:extLst>
        </xdr:cNvPr>
        <xdr:cNvSpPr txBox="1"/>
      </xdr:nvSpPr>
      <xdr:spPr>
        <a:xfrm>
          <a:off x="14846300" y="67310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29" name="直線コネクタ 128">
          <a:extLst>
            <a:ext uri="{FF2B5EF4-FFF2-40B4-BE49-F238E27FC236}">
              <a16:creationId xmlns:a16="http://schemas.microsoft.com/office/drawing/2014/main" id="{66F4BDAC-B04E-42DB-BE44-6CDCA0BB1E39}"/>
            </a:ext>
          </a:extLst>
        </xdr:cNvPr>
        <xdr:cNvCxnSpPr/>
      </xdr:nvCxnSpPr>
      <xdr:spPr>
        <a:xfrm>
          <a:off x="14706600" y="6727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0" name="債務償還比率最大値テキスト">
          <a:extLst>
            <a:ext uri="{FF2B5EF4-FFF2-40B4-BE49-F238E27FC236}">
              <a16:creationId xmlns:a16="http://schemas.microsoft.com/office/drawing/2014/main" id="{FE3657FF-CE89-454F-9F56-0CAF84F80F3D}"/>
            </a:ext>
          </a:extLst>
        </xdr:cNvPr>
        <xdr:cNvSpPr txBox="1"/>
      </xdr:nvSpPr>
      <xdr:spPr>
        <a:xfrm>
          <a:off x="14846300" y="5121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1" name="直線コネクタ 130">
          <a:extLst>
            <a:ext uri="{FF2B5EF4-FFF2-40B4-BE49-F238E27FC236}">
              <a16:creationId xmlns:a16="http://schemas.microsoft.com/office/drawing/2014/main" id="{B3A6BE8D-AABE-4648-AF48-4FF3631489DE}"/>
            </a:ext>
          </a:extLst>
        </xdr:cNvPr>
        <xdr:cNvCxnSpPr/>
      </xdr:nvCxnSpPr>
      <xdr:spPr>
        <a:xfrm>
          <a:off x="14706600" y="53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163177</xdr:rowOff>
    </xdr:from>
    <xdr:ext cx="469744" cy="259045"/>
    <xdr:sp macro="" textlink="">
      <xdr:nvSpPr>
        <xdr:cNvPr id="132" name="債務償還比率平均値テキスト">
          <a:extLst>
            <a:ext uri="{FF2B5EF4-FFF2-40B4-BE49-F238E27FC236}">
              <a16:creationId xmlns:a16="http://schemas.microsoft.com/office/drawing/2014/main" id="{91A54288-33E8-42F7-8B7F-082A89C7F7E4}"/>
            </a:ext>
          </a:extLst>
        </xdr:cNvPr>
        <xdr:cNvSpPr txBox="1"/>
      </xdr:nvSpPr>
      <xdr:spPr>
        <a:xfrm>
          <a:off x="14846300" y="55638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3" name="フローチャート: 判断 132">
          <a:extLst>
            <a:ext uri="{FF2B5EF4-FFF2-40B4-BE49-F238E27FC236}">
              <a16:creationId xmlns:a16="http://schemas.microsoft.com/office/drawing/2014/main" id="{7A593A97-08C4-46FD-AB6F-BFF276329DBD}"/>
            </a:ext>
          </a:extLst>
        </xdr:cNvPr>
        <xdr:cNvSpPr/>
      </xdr:nvSpPr>
      <xdr:spPr>
        <a:xfrm>
          <a:off x="14744700" y="57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4" name="フローチャート: 判断 133">
          <a:extLst>
            <a:ext uri="{FF2B5EF4-FFF2-40B4-BE49-F238E27FC236}">
              <a16:creationId xmlns:a16="http://schemas.microsoft.com/office/drawing/2014/main" id="{0D868412-2EE0-44AC-AC91-66213D3B81C5}"/>
            </a:ext>
          </a:extLst>
        </xdr:cNvPr>
        <xdr:cNvSpPr/>
      </xdr:nvSpPr>
      <xdr:spPr>
        <a:xfrm>
          <a:off x="14033500" y="571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5" name="フローチャート: 判断 134">
          <a:extLst>
            <a:ext uri="{FF2B5EF4-FFF2-40B4-BE49-F238E27FC236}">
              <a16:creationId xmlns:a16="http://schemas.microsoft.com/office/drawing/2014/main" id="{1091889F-EC5D-43CA-8F4E-5859053B8E64}"/>
            </a:ext>
          </a:extLst>
        </xdr:cNvPr>
        <xdr:cNvSpPr/>
      </xdr:nvSpPr>
      <xdr:spPr>
        <a:xfrm>
          <a:off x="13271500" y="574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36" name="フローチャート: 判断 135">
          <a:extLst>
            <a:ext uri="{FF2B5EF4-FFF2-40B4-BE49-F238E27FC236}">
              <a16:creationId xmlns:a16="http://schemas.microsoft.com/office/drawing/2014/main" id="{9B55175E-B301-4884-A2EF-D29CAEE48CA4}"/>
            </a:ext>
          </a:extLst>
        </xdr:cNvPr>
        <xdr:cNvSpPr/>
      </xdr:nvSpPr>
      <xdr:spPr>
        <a:xfrm>
          <a:off x="12509500" y="573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13539</xdr:rowOff>
    </xdr:from>
    <xdr:to>
      <xdr:col>60</xdr:col>
      <xdr:colOff>123825</xdr:colOff>
      <xdr:row>30</xdr:row>
      <xdr:rowOff>115139</xdr:rowOff>
    </xdr:to>
    <xdr:sp macro="" textlink="">
      <xdr:nvSpPr>
        <xdr:cNvPr id="137" name="フローチャート: 判断 136">
          <a:extLst>
            <a:ext uri="{FF2B5EF4-FFF2-40B4-BE49-F238E27FC236}">
              <a16:creationId xmlns:a16="http://schemas.microsoft.com/office/drawing/2014/main" id="{6E6639B6-5F28-447D-A446-2179B42CA5D7}"/>
            </a:ext>
          </a:extLst>
        </xdr:cNvPr>
        <xdr:cNvSpPr/>
      </xdr:nvSpPr>
      <xdr:spPr>
        <a:xfrm>
          <a:off x="11747500" y="59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476AE7E-1A5D-4F9B-84BF-E5AFA8FF102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3002A57-742D-4A7C-8AEB-CB5306B16B3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7F97EAB-0FAF-4802-B11F-3CB37AF4EEE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17F09AFC-C1D0-4EC2-8B27-C449B98376A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CF7DF6B-A41A-4994-A60F-9EE7C4DD1FD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102348</xdr:rowOff>
    </xdr:from>
    <xdr:to>
      <xdr:col>76</xdr:col>
      <xdr:colOff>73025</xdr:colOff>
      <xdr:row>30</xdr:row>
      <xdr:rowOff>32498</xdr:rowOff>
    </xdr:to>
    <xdr:sp macro="" textlink="">
      <xdr:nvSpPr>
        <xdr:cNvPr id="143" name="楕円 142">
          <a:extLst>
            <a:ext uri="{FF2B5EF4-FFF2-40B4-BE49-F238E27FC236}">
              <a16:creationId xmlns:a16="http://schemas.microsoft.com/office/drawing/2014/main" id="{5D3A717B-1F2C-445E-A5BF-0CA495C4C98A}"/>
            </a:ext>
          </a:extLst>
        </xdr:cNvPr>
        <xdr:cNvSpPr/>
      </xdr:nvSpPr>
      <xdr:spPr>
        <a:xfrm>
          <a:off x="14744700" y="584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80775</xdr:rowOff>
    </xdr:from>
    <xdr:ext cx="469744" cy="259045"/>
    <xdr:sp macro="" textlink="">
      <xdr:nvSpPr>
        <xdr:cNvPr id="144" name="債務償還比率該当値テキスト">
          <a:extLst>
            <a:ext uri="{FF2B5EF4-FFF2-40B4-BE49-F238E27FC236}">
              <a16:creationId xmlns:a16="http://schemas.microsoft.com/office/drawing/2014/main" id="{12F90B2A-E766-4CC4-8B80-A455EDD43DB1}"/>
            </a:ext>
          </a:extLst>
        </xdr:cNvPr>
        <xdr:cNvSpPr txBox="1"/>
      </xdr:nvSpPr>
      <xdr:spPr>
        <a:xfrm>
          <a:off x="14846300" y="5824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88674</xdr:rowOff>
    </xdr:from>
    <xdr:to>
      <xdr:col>72</xdr:col>
      <xdr:colOff>123825</xdr:colOff>
      <xdr:row>30</xdr:row>
      <xdr:rowOff>18824</xdr:rowOff>
    </xdr:to>
    <xdr:sp macro="" textlink="">
      <xdr:nvSpPr>
        <xdr:cNvPr id="145" name="楕円 144">
          <a:extLst>
            <a:ext uri="{FF2B5EF4-FFF2-40B4-BE49-F238E27FC236}">
              <a16:creationId xmlns:a16="http://schemas.microsoft.com/office/drawing/2014/main" id="{97787CF0-C13D-4B25-9ED1-D6E1F5F53442}"/>
            </a:ext>
          </a:extLst>
        </xdr:cNvPr>
        <xdr:cNvSpPr/>
      </xdr:nvSpPr>
      <xdr:spPr>
        <a:xfrm>
          <a:off x="14033500" y="5832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139474</xdr:rowOff>
    </xdr:from>
    <xdr:to>
      <xdr:col>76</xdr:col>
      <xdr:colOff>22225</xdr:colOff>
      <xdr:row>29</xdr:row>
      <xdr:rowOff>153148</xdr:rowOff>
    </xdr:to>
    <xdr:cxnSp macro="">
      <xdr:nvCxnSpPr>
        <xdr:cNvPr id="146" name="直線コネクタ 145">
          <a:extLst>
            <a:ext uri="{FF2B5EF4-FFF2-40B4-BE49-F238E27FC236}">
              <a16:creationId xmlns:a16="http://schemas.microsoft.com/office/drawing/2014/main" id="{3A480619-9FD2-44CB-B809-E4D07C3C6254}"/>
            </a:ext>
          </a:extLst>
        </xdr:cNvPr>
        <xdr:cNvCxnSpPr/>
      </xdr:nvCxnSpPr>
      <xdr:spPr>
        <a:xfrm>
          <a:off x="14084300" y="5883049"/>
          <a:ext cx="711200"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118660</xdr:rowOff>
    </xdr:from>
    <xdr:to>
      <xdr:col>68</xdr:col>
      <xdr:colOff>123825</xdr:colOff>
      <xdr:row>30</xdr:row>
      <xdr:rowOff>48810</xdr:rowOff>
    </xdr:to>
    <xdr:sp macro="" textlink="">
      <xdr:nvSpPr>
        <xdr:cNvPr id="147" name="楕円 146">
          <a:extLst>
            <a:ext uri="{FF2B5EF4-FFF2-40B4-BE49-F238E27FC236}">
              <a16:creationId xmlns:a16="http://schemas.microsoft.com/office/drawing/2014/main" id="{B83B10A9-6525-4BC4-8FE9-B6301E44CCC7}"/>
            </a:ext>
          </a:extLst>
        </xdr:cNvPr>
        <xdr:cNvSpPr/>
      </xdr:nvSpPr>
      <xdr:spPr>
        <a:xfrm>
          <a:off x="13271500" y="586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139474</xdr:rowOff>
    </xdr:from>
    <xdr:to>
      <xdr:col>72</xdr:col>
      <xdr:colOff>73025</xdr:colOff>
      <xdr:row>29</xdr:row>
      <xdr:rowOff>169460</xdr:rowOff>
    </xdr:to>
    <xdr:cxnSp macro="">
      <xdr:nvCxnSpPr>
        <xdr:cNvPr id="148" name="直線コネクタ 147">
          <a:extLst>
            <a:ext uri="{FF2B5EF4-FFF2-40B4-BE49-F238E27FC236}">
              <a16:creationId xmlns:a16="http://schemas.microsoft.com/office/drawing/2014/main" id="{143EC94A-7558-4569-9D46-DB177166ED4B}"/>
            </a:ext>
          </a:extLst>
        </xdr:cNvPr>
        <xdr:cNvCxnSpPr/>
      </xdr:nvCxnSpPr>
      <xdr:spPr>
        <a:xfrm flipV="1">
          <a:off x="13322300" y="5883049"/>
          <a:ext cx="762000" cy="2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114942</xdr:rowOff>
    </xdr:from>
    <xdr:to>
      <xdr:col>64</xdr:col>
      <xdr:colOff>123825</xdr:colOff>
      <xdr:row>30</xdr:row>
      <xdr:rowOff>45092</xdr:rowOff>
    </xdr:to>
    <xdr:sp macro="" textlink="">
      <xdr:nvSpPr>
        <xdr:cNvPr id="149" name="楕円 148">
          <a:extLst>
            <a:ext uri="{FF2B5EF4-FFF2-40B4-BE49-F238E27FC236}">
              <a16:creationId xmlns:a16="http://schemas.microsoft.com/office/drawing/2014/main" id="{2BB0767F-575D-42DF-B157-513C1A82C5FA}"/>
            </a:ext>
          </a:extLst>
        </xdr:cNvPr>
        <xdr:cNvSpPr/>
      </xdr:nvSpPr>
      <xdr:spPr>
        <a:xfrm>
          <a:off x="12509500" y="585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165742</xdr:rowOff>
    </xdr:from>
    <xdr:to>
      <xdr:col>68</xdr:col>
      <xdr:colOff>73025</xdr:colOff>
      <xdr:row>29</xdr:row>
      <xdr:rowOff>169460</xdr:rowOff>
    </xdr:to>
    <xdr:cxnSp macro="">
      <xdr:nvCxnSpPr>
        <xdr:cNvPr id="150" name="直線コネクタ 149">
          <a:extLst>
            <a:ext uri="{FF2B5EF4-FFF2-40B4-BE49-F238E27FC236}">
              <a16:creationId xmlns:a16="http://schemas.microsoft.com/office/drawing/2014/main" id="{8FD72719-DFF8-4B98-952F-F197757C5DB3}"/>
            </a:ext>
          </a:extLst>
        </xdr:cNvPr>
        <xdr:cNvCxnSpPr/>
      </xdr:nvCxnSpPr>
      <xdr:spPr>
        <a:xfrm>
          <a:off x="12560300" y="5909317"/>
          <a:ext cx="762000" cy="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134204</xdr:rowOff>
    </xdr:from>
    <xdr:to>
      <xdr:col>60</xdr:col>
      <xdr:colOff>123825</xdr:colOff>
      <xdr:row>31</xdr:row>
      <xdr:rowOff>64354</xdr:rowOff>
    </xdr:to>
    <xdr:sp macro="" textlink="">
      <xdr:nvSpPr>
        <xdr:cNvPr id="151" name="楕円 150">
          <a:extLst>
            <a:ext uri="{FF2B5EF4-FFF2-40B4-BE49-F238E27FC236}">
              <a16:creationId xmlns:a16="http://schemas.microsoft.com/office/drawing/2014/main" id="{0D84CC9A-2286-4937-B7A4-1B5AC6896B1E}"/>
            </a:ext>
          </a:extLst>
        </xdr:cNvPr>
        <xdr:cNvSpPr/>
      </xdr:nvSpPr>
      <xdr:spPr>
        <a:xfrm>
          <a:off x="11747500" y="604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165742</xdr:rowOff>
    </xdr:from>
    <xdr:to>
      <xdr:col>64</xdr:col>
      <xdr:colOff>73025</xdr:colOff>
      <xdr:row>31</xdr:row>
      <xdr:rowOff>13554</xdr:rowOff>
    </xdr:to>
    <xdr:cxnSp macro="">
      <xdr:nvCxnSpPr>
        <xdr:cNvPr id="152" name="直線コネクタ 151">
          <a:extLst>
            <a:ext uri="{FF2B5EF4-FFF2-40B4-BE49-F238E27FC236}">
              <a16:creationId xmlns:a16="http://schemas.microsoft.com/office/drawing/2014/main" id="{10AB46DA-1F4D-4CCD-A092-1BCF0AE7CD9F}"/>
            </a:ext>
          </a:extLst>
        </xdr:cNvPr>
        <xdr:cNvCxnSpPr/>
      </xdr:nvCxnSpPr>
      <xdr:spPr>
        <a:xfrm flipV="1">
          <a:off x="11798300" y="5909317"/>
          <a:ext cx="762000" cy="190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53" name="n_1aveValue債務償還比率">
          <a:extLst>
            <a:ext uri="{FF2B5EF4-FFF2-40B4-BE49-F238E27FC236}">
              <a16:creationId xmlns:a16="http://schemas.microsoft.com/office/drawing/2014/main" id="{029A3EB3-074D-4F88-9AF1-107EA1A1BC98}"/>
            </a:ext>
          </a:extLst>
        </xdr:cNvPr>
        <xdr:cNvSpPr txBox="1"/>
      </xdr:nvSpPr>
      <xdr:spPr>
        <a:xfrm>
          <a:off x="13836727" y="5487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116963</xdr:rowOff>
    </xdr:from>
    <xdr:ext cx="469744" cy="259045"/>
    <xdr:sp macro="" textlink="">
      <xdr:nvSpPr>
        <xdr:cNvPr id="154" name="n_2aveValue債務償還比率">
          <a:extLst>
            <a:ext uri="{FF2B5EF4-FFF2-40B4-BE49-F238E27FC236}">
              <a16:creationId xmlns:a16="http://schemas.microsoft.com/office/drawing/2014/main" id="{CCA9673A-A6BC-4FE1-AC30-62D9D13B2F20}"/>
            </a:ext>
          </a:extLst>
        </xdr:cNvPr>
        <xdr:cNvSpPr txBox="1"/>
      </xdr:nvSpPr>
      <xdr:spPr>
        <a:xfrm>
          <a:off x="13087427" y="551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105568</xdr:rowOff>
    </xdr:from>
    <xdr:ext cx="469744" cy="259045"/>
    <xdr:sp macro="" textlink="">
      <xdr:nvSpPr>
        <xdr:cNvPr id="155" name="n_3aveValue債務償還比率">
          <a:extLst>
            <a:ext uri="{FF2B5EF4-FFF2-40B4-BE49-F238E27FC236}">
              <a16:creationId xmlns:a16="http://schemas.microsoft.com/office/drawing/2014/main" id="{A94AE20A-D085-44E0-89A1-B54A0B130E7C}"/>
            </a:ext>
          </a:extLst>
        </xdr:cNvPr>
        <xdr:cNvSpPr txBox="1"/>
      </xdr:nvSpPr>
      <xdr:spPr>
        <a:xfrm>
          <a:off x="12325427" y="550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131666</xdr:rowOff>
    </xdr:from>
    <xdr:ext cx="469744" cy="259045"/>
    <xdr:sp macro="" textlink="">
      <xdr:nvSpPr>
        <xdr:cNvPr id="156" name="n_4aveValue債務償還比率">
          <a:extLst>
            <a:ext uri="{FF2B5EF4-FFF2-40B4-BE49-F238E27FC236}">
              <a16:creationId xmlns:a16="http://schemas.microsoft.com/office/drawing/2014/main" id="{A9407EB6-0F5D-48CC-8398-9BD1D90D9922}"/>
            </a:ext>
          </a:extLst>
        </xdr:cNvPr>
        <xdr:cNvSpPr txBox="1"/>
      </xdr:nvSpPr>
      <xdr:spPr>
        <a:xfrm>
          <a:off x="11563427" y="5703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9951</xdr:rowOff>
    </xdr:from>
    <xdr:ext cx="469744" cy="259045"/>
    <xdr:sp macro="" textlink="">
      <xdr:nvSpPr>
        <xdr:cNvPr id="157" name="n_1mainValue債務償還比率">
          <a:extLst>
            <a:ext uri="{FF2B5EF4-FFF2-40B4-BE49-F238E27FC236}">
              <a16:creationId xmlns:a16="http://schemas.microsoft.com/office/drawing/2014/main" id="{B8950367-6EC1-43E2-A335-59B2B901C4AB}"/>
            </a:ext>
          </a:extLst>
        </xdr:cNvPr>
        <xdr:cNvSpPr txBox="1"/>
      </xdr:nvSpPr>
      <xdr:spPr>
        <a:xfrm>
          <a:off x="13836727" y="5924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39937</xdr:rowOff>
    </xdr:from>
    <xdr:ext cx="469744" cy="259045"/>
    <xdr:sp macro="" textlink="">
      <xdr:nvSpPr>
        <xdr:cNvPr id="158" name="n_2mainValue債務償還比率">
          <a:extLst>
            <a:ext uri="{FF2B5EF4-FFF2-40B4-BE49-F238E27FC236}">
              <a16:creationId xmlns:a16="http://schemas.microsoft.com/office/drawing/2014/main" id="{62DA3632-2D0E-4B67-8DCE-36F07BDCD76C}"/>
            </a:ext>
          </a:extLst>
        </xdr:cNvPr>
        <xdr:cNvSpPr txBox="1"/>
      </xdr:nvSpPr>
      <xdr:spPr>
        <a:xfrm>
          <a:off x="13087427" y="5954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36219</xdr:rowOff>
    </xdr:from>
    <xdr:ext cx="469744" cy="259045"/>
    <xdr:sp macro="" textlink="">
      <xdr:nvSpPr>
        <xdr:cNvPr id="159" name="n_3mainValue債務償還比率">
          <a:extLst>
            <a:ext uri="{FF2B5EF4-FFF2-40B4-BE49-F238E27FC236}">
              <a16:creationId xmlns:a16="http://schemas.microsoft.com/office/drawing/2014/main" id="{7F688D43-92B7-42B5-97DD-56D08316D40E}"/>
            </a:ext>
          </a:extLst>
        </xdr:cNvPr>
        <xdr:cNvSpPr txBox="1"/>
      </xdr:nvSpPr>
      <xdr:spPr>
        <a:xfrm>
          <a:off x="12325427" y="5951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55481</xdr:rowOff>
    </xdr:from>
    <xdr:ext cx="469744" cy="259045"/>
    <xdr:sp macro="" textlink="">
      <xdr:nvSpPr>
        <xdr:cNvPr id="160" name="n_4mainValue債務償還比率">
          <a:extLst>
            <a:ext uri="{FF2B5EF4-FFF2-40B4-BE49-F238E27FC236}">
              <a16:creationId xmlns:a16="http://schemas.microsoft.com/office/drawing/2014/main" id="{EFB9268D-F3D5-4B18-8CFE-50A9F130EB20}"/>
            </a:ext>
          </a:extLst>
        </xdr:cNvPr>
        <xdr:cNvSpPr txBox="1"/>
      </xdr:nvSpPr>
      <xdr:spPr>
        <a:xfrm>
          <a:off x="11563427" y="614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E0177D41-4408-4AA4-96AF-A0DC1002425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ED21EB1B-5A42-4E02-BEFE-D5D843ABE86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848072F3-456A-4D01-9235-B0C96026B00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B31914DE-C680-4A9E-B81C-E9EA2736124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3A13ACAB-9483-40E1-BBE0-F135D705583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F64D1DEF-7562-4E57-A434-B79FCCAFEA0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4F99A80-B799-422A-B48A-57A5D127D76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1A9043F-CEED-449E-8953-E2AE16E6FE9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5515149-E869-47FB-ACBA-537732B35F6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AC1608B-BBB5-432C-8E51-C4E25D56001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富山県立山町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366B9E9-67D5-4FFF-B26B-E99868218FC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88D16B6-7719-4E80-98B8-96CE31511C6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CEF06CF-58B8-4055-9CD1-6B449DFB4A8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F8B6963-62D9-4BA4-A848-6E55EA8E6A8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58982BB-1B8B-4C63-A4F5-836C2A175E0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BAF067C-6F3F-494E-8360-4C0899B0008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24,294
23,935
307.29
15,898,151
15,387,775
358,725
7,991,042
9,359,778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899BD79-2A0A-45F6-87A0-2CEEEAF711A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531AA78-F742-479B-9240-4D98DF4284C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FDC077B-703A-4228-9CE5-DAFA7519E06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E79E186-B44F-4755-A2BF-2DC290C1B09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B70F49D-BF29-47E2-94ED-64E23EBF50A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86EE2B7-7025-49D7-943E-930AA7D7829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8D44E75-F35B-4614-83FB-0DFA16B4F92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FF2FB9B-65A4-453C-A468-F9A1A6C5B9A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402DC67-5AFF-41D4-A21A-66622751043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1C0926A-8E7A-417F-9F2B-963113C7912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893D8D2-D659-4A8B-BE66-22C2F6C73BE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3F75917-94D3-4CD2-BD60-5F21F176994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39B26E3-2F2B-4897-9EFE-F6536DCFE8A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B007672-45F6-4992-AF17-AEE02DC0154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73DA0D0-D996-472B-8ED2-B984E5F1652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0A9E2D0-5ACF-42FE-B197-F1114021B59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6CC78F9-7376-439A-A7E3-E49F2485767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C27C301-557D-42C3-9353-7B1F74F63A1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9D196C1-4AF4-4B5C-92DE-E971E6BE316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7B2D019-F2E4-45D4-96B5-9B0382F3DD8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F1BDD8E-AE24-423B-8185-FDA8406872A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59AF65-9D7C-4A7C-8257-AEC972927B8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1118965-45DF-474E-B3F7-AAD583FE73C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D77DA91-B179-4B51-A903-F282D0FB957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CBDDD0C-F1F2-4A4B-AA19-A8CF8535C92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C189E3C-210D-49FE-8008-2A076ABCCE8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C81DEA0-C60F-4817-AA2A-30E06DBE0EF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81348F6-C041-4536-B7BE-F25AA9F9991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52D6906-B42D-4AC8-A549-38F56F7F172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0910076-2CC7-4106-9567-0DAE4587A12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918598D-5DEA-4623-8EEF-44185313803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3A797AF-27AE-4181-B297-327CB65DBFF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964B136-1292-4287-AE3A-D09866C0DE3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394FED4A-5C3E-402F-91F3-79513FC20A93}"/>
            </a:ext>
          </a:extLst>
        </xdr:cNvPr>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A4E5932-2FE7-4298-9654-998AF5BA3D1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347759F-AC42-474B-8BD7-7596351AF72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819B319-270E-4C8F-B870-B76D099F2BD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0B07DD3-EA45-4EA4-BD40-7D5B8D4F00A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8F5203D-37C9-4FD8-A8FA-C4C5BB48C43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2113A35-89C6-47A7-BE04-D4103E7D132C}"/>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B21E960-46E5-4D0E-A98E-55DA1794217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1E3C524-8DCC-4CE1-AC78-EADC20B4BE6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176CCFE-2E7B-4F7A-BDD2-C0EB1A86EDD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C0F8C241-E73B-4DEE-B4AF-69A5BCD6681E}"/>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8F0BBB7-DC7E-4BD8-9C6A-BCEEF83859C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A6DE23A3-C5A6-48D0-AEFC-B3809F229D8D}"/>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204F3780-8F3D-445D-A2A5-65EE7ADA277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7BC67789-B573-45E7-B35A-91E1CDC2495C}"/>
            </a:ext>
          </a:extLst>
        </xdr:cNvPr>
        <xdr:cNvCxnSpPr/>
      </xdr:nvCxnSpPr>
      <xdr:spPr>
        <a:xfrm flipV="1">
          <a:off x="4634865" y="5758543"/>
          <a:ext cx="0" cy="136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DFE17793-162A-4DE0-A337-D115812EFCFC}"/>
            </a:ext>
          </a:extLst>
        </xdr:cNvPr>
        <xdr:cNvSpPr txBox="1"/>
      </xdr:nvSpPr>
      <xdr:spPr>
        <a:xfrm>
          <a:off x="467360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EB0B47C6-A518-4309-BF2D-A58CB2D51EAD}"/>
            </a:ext>
          </a:extLst>
        </xdr:cNvPr>
        <xdr:cNvCxnSpPr/>
      </xdr:nvCxnSpPr>
      <xdr:spPr>
        <a:xfrm>
          <a:off x="4546600" y="712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19142682-3721-4F2C-90F4-6C4DCB28E4B6}"/>
            </a:ext>
          </a:extLst>
        </xdr:cNvPr>
        <xdr:cNvSpPr txBox="1"/>
      </xdr:nvSpPr>
      <xdr:spPr>
        <a:xfrm>
          <a:off x="4673600" y="553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D4899A43-8CC6-4C78-A980-3692187F6642}"/>
            </a:ext>
          </a:extLst>
        </xdr:cNvPr>
        <xdr:cNvCxnSpPr/>
      </xdr:nvCxnSpPr>
      <xdr:spPr>
        <a:xfrm>
          <a:off x="4546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142983</xdr:rowOff>
    </xdr:from>
    <xdr:ext cx="405111" cy="259045"/>
    <xdr:sp macro="" textlink="">
      <xdr:nvSpPr>
        <xdr:cNvPr id="64" name="【道路】&#10;有形固定資産減価償却率平均値テキスト">
          <a:extLst>
            <a:ext uri="{FF2B5EF4-FFF2-40B4-BE49-F238E27FC236}">
              <a16:creationId xmlns:a16="http://schemas.microsoft.com/office/drawing/2014/main" id="{CFBBB370-0490-44C0-9B86-ABFBB33E418A}"/>
            </a:ext>
          </a:extLst>
        </xdr:cNvPr>
        <xdr:cNvSpPr txBox="1"/>
      </xdr:nvSpPr>
      <xdr:spPr>
        <a:xfrm>
          <a:off x="4673600" y="648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82682631-D5F8-4E6D-847E-18BDB771C866}"/>
            </a:ext>
          </a:extLst>
        </xdr:cNvPr>
        <xdr:cNvSpPr/>
      </xdr:nvSpPr>
      <xdr:spPr>
        <a:xfrm>
          <a:off x="45847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73DA4DC3-C373-456E-BD2E-D82FD5CB9603}"/>
            </a:ext>
          </a:extLst>
        </xdr:cNvPr>
        <xdr:cNvSpPr/>
      </xdr:nvSpPr>
      <xdr:spPr>
        <a:xfrm>
          <a:off x="3746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9FEB6C11-29C4-47DE-AA4F-3456DAB8DD48}"/>
            </a:ext>
          </a:extLst>
        </xdr:cNvPr>
        <xdr:cNvSpPr/>
      </xdr:nvSpPr>
      <xdr:spPr>
        <a:xfrm>
          <a:off x="2857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2D557669-D9D8-4C49-8AFB-B71229443AF5}"/>
            </a:ext>
          </a:extLst>
        </xdr:cNvPr>
        <xdr:cNvSpPr/>
      </xdr:nvSpPr>
      <xdr:spPr>
        <a:xfrm>
          <a:off x="1968500" y="643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82550</xdr:rowOff>
    </xdr:from>
    <xdr:to>
      <xdr:col>6</xdr:col>
      <xdr:colOff>38100</xdr:colOff>
      <xdr:row>38</xdr:row>
      <xdr:rowOff>12700</xdr:rowOff>
    </xdr:to>
    <xdr:sp macro="" textlink="">
      <xdr:nvSpPr>
        <xdr:cNvPr id="69" name="フローチャート: 判断 68">
          <a:extLst>
            <a:ext uri="{FF2B5EF4-FFF2-40B4-BE49-F238E27FC236}">
              <a16:creationId xmlns:a16="http://schemas.microsoft.com/office/drawing/2014/main" id="{69EBBD59-5AA4-4B8D-B6CF-4CFBD4F9C5AA}"/>
            </a:ext>
          </a:extLst>
        </xdr:cNvPr>
        <xdr:cNvSpPr/>
      </xdr:nvSpPr>
      <xdr:spPr>
        <a:xfrm>
          <a:off x="1079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E183B74-2798-4CA9-A617-DC78F6FA66B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82D4334-BF89-4D65-866C-8AF4C27E012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8ADEF74-CCDC-450F-BC92-6B9F191EB83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147A4D1-7348-4DA2-8268-E6AD5070E10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7113198A-1861-4979-918D-3E58512499C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100512</xdr:rowOff>
    </xdr:from>
    <xdr:to>
      <xdr:col>24</xdr:col>
      <xdr:colOff>114300</xdr:colOff>
      <xdr:row>41</xdr:row>
      <xdr:rowOff>30662</xdr:rowOff>
    </xdr:to>
    <xdr:sp macro="" textlink="">
      <xdr:nvSpPr>
        <xdr:cNvPr id="75" name="楕円 74">
          <a:extLst>
            <a:ext uri="{FF2B5EF4-FFF2-40B4-BE49-F238E27FC236}">
              <a16:creationId xmlns:a16="http://schemas.microsoft.com/office/drawing/2014/main" id="{EBC883D5-114F-4215-998C-26A9BFD9D801}"/>
            </a:ext>
          </a:extLst>
        </xdr:cNvPr>
        <xdr:cNvSpPr/>
      </xdr:nvSpPr>
      <xdr:spPr>
        <a:xfrm>
          <a:off x="4584700" y="695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15439</xdr:rowOff>
    </xdr:from>
    <xdr:ext cx="405111" cy="259045"/>
    <xdr:sp macro="" textlink="">
      <xdr:nvSpPr>
        <xdr:cNvPr id="76" name="【道路】&#10;有形固定資産減価償却率該当値テキスト">
          <a:extLst>
            <a:ext uri="{FF2B5EF4-FFF2-40B4-BE49-F238E27FC236}">
              <a16:creationId xmlns:a16="http://schemas.microsoft.com/office/drawing/2014/main" id="{5765DE2A-E7DF-4819-8B9A-AF6360A45A63}"/>
            </a:ext>
          </a:extLst>
        </xdr:cNvPr>
        <xdr:cNvSpPr txBox="1"/>
      </xdr:nvSpPr>
      <xdr:spPr>
        <a:xfrm>
          <a:off x="4673600" y="6873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61323</xdr:rowOff>
    </xdr:from>
    <xdr:to>
      <xdr:col>20</xdr:col>
      <xdr:colOff>38100</xdr:colOff>
      <xdr:row>40</xdr:row>
      <xdr:rowOff>162923</xdr:rowOff>
    </xdr:to>
    <xdr:sp macro="" textlink="">
      <xdr:nvSpPr>
        <xdr:cNvPr id="77" name="楕円 76">
          <a:extLst>
            <a:ext uri="{FF2B5EF4-FFF2-40B4-BE49-F238E27FC236}">
              <a16:creationId xmlns:a16="http://schemas.microsoft.com/office/drawing/2014/main" id="{5C735024-D0E4-481F-B008-96F51A03E60C}"/>
            </a:ext>
          </a:extLst>
        </xdr:cNvPr>
        <xdr:cNvSpPr/>
      </xdr:nvSpPr>
      <xdr:spPr>
        <a:xfrm>
          <a:off x="3746500" y="691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112123</xdr:rowOff>
    </xdr:from>
    <xdr:to>
      <xdr:col>24</xdr:col>
      <xdr:colOff>63500</xdr:colOff>
      <xdr:row>40</xdr:row>
      <xdr:rowOff>151312</xdr:rowOff>
    </xdr:to>
    <xdr:cxnSp macro="">
      <xdr:nvCxnSpPr>
        <xdr:cNvPr id="78" name="直線コネクタ 77">
          <a:extLst>
            <a:ext uri="{FF2B5EF4-FFF2-40B4-BE49-F238E27FC236}">
              <a16:creationId xmlns:a16="http://schemas.microsoft.com/office/drawing/2014/main" id="{48353F64-5999-4413-A79D-9552E6ADA1A6}"/>
            </a:ext>
          </a:extLst>
        </xdr:cNvPr>
        <xdr:cNvCxnSpPr/>
      </xdr:nvCxnSpPr>
      <xdr:spPr>
        <a:xfrm>
          <a:off x="3797300" y="6970123"/>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18869</xdr:rowOff>
    </xdr:from>
    <xdr:to>
      <xdr:col>15</xdr:col>
      <xdr:colOff>101600</xdr:colOff>
      <xdr:row>40</xdr:row>
      <xdr:rowOff>120469</xdr:rowOff>
    </xdr:to>
    <xdr:sp macro="" textlink="">
      <xdr:nvSpPr>
        <xdr:cNvPr id="79" name="楕円 78">
          <a:extLst>
            <a:ext uri="{FF2B5EF4-FFF2-40B4-BE49-F238E27FC236}">
              <a16:creationId xmlns:a16="http://schemas.microsoft.com/office/drawing/2014/main" id="{B3214797-38AA-4BE5-B593-514B1BDC2A47}"/>
            </a:ext>
          </a:extLst>
        </xdr:cNvPr>
        <xdr:cNvSpPr/>
      </xdr:nvSpPr>
      <xdr:spPr>
        <a:xfrm>
          <a:off x="2857500" y="687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69669</xdr:rowOff>
    </xdr:from>
    <xdr:to>
      <xdr:col>19</xdr:col>
      <xdr:colOff>177800</xdr:colOff>
      <xdr:row>40</xdr:row>
      <xdr:rowOff>112123</xdr:rowOff>
    </xdr:to>
    <xdr:cxnSp macro="">
      <xdr:nvCxnSpPr>
        <xdr:cNvPr id="80" name="直線コネクタ 79">
          <a:extLst>
            <a:ext uri="{FF2B5EF4-FFF2-40B4-BE49-F238E27FC236}">
              <a16:creationId xmlns:a16="http://schemas.microsoft.com/office/drawing/2014/main" id="{ADF13A81-ED54-4CBF-9158-4A97BD13A0D2}"/>
            </a:ext>
          </a:extLst>
        </xdr:cNvPr>
        <xdr:cNvCxnSpPr/>
      </xdr:nvCxnSpPr>
      <xdr:spPr>
        <a:xfrm>
          <a:off x="2908300" y="692766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144599</xdr:rowOff>
    </xdr:from>
    <xdr:to>
      <xdr:col>10</xdr:col>
      <xdr:colOff>165100</xdr:colOff>
      <xdr:row>40</xdr:row>
      <xdr:rowOff>74749</xdr:rowOff>
    </xdr:to>
    <xdr:sp macro="" textlink="">
      <xdr:nvSpPr>
        <xdr:cNvPr id="81" name="楕円 80">
          <a:extLst>
            <a:ext uri="{FF2B5EF4-FFF2-40B4-BE49-F238E27FC236}">
              <a16:creationId xmlns:a16="http://schemas.microsoft.com/office/drawing/2014/main" id="{9FD0A92C-BDE0-40A4-9E20-AA7B79EE4C4D}"/>
            </a:ext>
          </a:extLst>
        </xdr:cNvPr>
        <xdr:cNvSpPr/>
      </xdr:nvSpPr>
      <xdr:spPr>
        <a:xfrm>
          <a:off x="1968500" y="683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23949</xdr:rowOff>
    </xdr:from>
    <xdr:to>
      <xdr:col>15</xdr:col>
      <xdr:colOff>50800</xdr:colOff>
      <xdr:row>40</xdr:row>
      <xdr:rowOff>69669</xdr:rowOff>
    </xdr:to>
    <xdr:cxnSp macro="">
      <xdr:nvCxnSpPr>
        <xdr:cNvPr id="82" name="直線コネクタ 81">
          <a:extLst>
            <a:ext uri="{FF2B5EF4-FFF2-40B4-BE49-F238E27FC236}">
              <a16:creationId xmlns:a16="http://schemas.microsoft.com/office/drawing/2014/main" id="{4C5EBC6A-5105-40C1-B47F-67657BF622E5}"/>
            </a:ext>
          </a:extLst>
        </xdr:cNvPr>
        <xdr:cNvCxnSpPr/>
      </xdr:nvCxnSpPr>
      <xdr:spPr>
        <a:xfrm>
          <a:off x="2019300" y="6881949"/>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108676</xdr:rowOff>
    </xdr:from>
    <xdr:to>
      <xdr:col>6</xdr:col>
      <xdr:colOff>38100</xdr:colOff>
      <xdr:row>40</xdr:row>
      <xdr:rowOff>38826</xdr:rowOff>
    </xdr:to>
    <xdr:sp macro="" textlink="">
      <xdr:nvSpPr>
        <xdr:cNvPr id="83" name="楕円 82">
          <a:extLst>
            <a:ext uri="{FF2B5EF4-FFF2-40B4-BE49-F238E27FC236}">
              <a16:creationId xmlns:a16="http://schemas.microsoft.com/office/drawing/2014/main" id="{9C50FD77-057B-44F3-9F5B-293E825F1240}"/>
            </a:ext>
          </a:extLst>
        </xdr:cNvPr>
        <xdr:cNvSpPr/>
      </xdr:nvSpPr>
      <xdr:spPr>
        <a:xfrm>
          <a:off x="1079500" y="679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159476</xdr:rowOff>
    </xdr:from>
    <xdr:to>
      <xdr:col>10</xdr:col>
      <xdr:colOff>114300</xdr:colOff>
      <xdr:row>40</xdr:row>
      <xdr:rowOff>23949</xdr:rowOff>
    </xdr:to>
    <xdr:cxnSp macro="">
      <xdr:nvCxnSpPr>
        <xdr:cNvPr id="84" name="直線コネクタ 83">
          <a:extLst>
            <a:ext uri="{FF2B5EF4-FFF2-40B4-BE49-F238E27FC236}">
              <a16:creationId xmlns:a16="http://schemas.microsoft.com/office/drawing/2014/main" id="{CCF09BDE-6CB5-42B1-AD05-E74F6E750180}"/>
            </a:ext>
          </a:extLst>
        </xdr:cNvPr>
        <xdr:cNvCxnSpPr/>
      </xdr:nvCxnSpPr>
      <xdr:spPr>
        <a:xfrm>
          <a:off x="1130300" y="684602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146793</xdr:rowOff>
    </xdr:from>
    <xdr:ext cx="405111" cy="259045"/>
    <xdr:sp macro="" textlink="">
      <xdr:nvSpPr>
        <xdr:cNvPr id="85" name="n_1aveValue【道路】&#10;有形固定資産減価償却率">
          <a:extLst>
            <a:ext uri="{FF2B5EF4-FFF2-40B4-BE49-F238E27FC236}">
              <a16:creationId xmlns:a16="http://schemas.microsoft.com/office/drawing/2014/main" id="{871BE213-82ED-4A05-903D-9E28C16A297F}"/>
            </a:ext>
          </a:extLst>
        </xdr:cNvPr>
        <xdr:cNvSpPr txBox="1"/>
      </xdr:nvSpPr>
      <xdr:spPr>
        <a:xfrm>
          <a:off x="3582044" y="631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78213</xdr:rowOff>
    </xdr:from>
    <xdr:ext cx="405111" cy="259045"/>
    <xdr:sp macro="" textlink="">
      <xdr:nvSpPr>
        <xdr:cNvPr id="86" name="n_2aveValue【道路】&#10;有形固定資産減価償却率">
          <a:extLst>
            <a:ext uri="{FF2B5EF4-FFF2-40B4-BE49-F238E27FC236}">
              <a16:creationId xmlns:a16="http://schemas.microsoft.com/office/drawing/2014/main" id="{C9ED3BAF-312E-43E3-8181-C3D7A5092957}"/>
            </a:ext>
          </a:extLst>
        </xdr:cNvPr>
        <xdr:cNvSpPr txBox="1"/>
      </xdr:nvSpPr>
      <xdr:spPr>
        <a:xfrm>
          <a:off x="27057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42290</xdr:rowOff>
    </xdr:from>
    <xdr:ext cx="405111" cy="259045"/>
    <xdr:sp macro="" textlink="">
      <xdr:nvSpPr>
        <xdr:cNvPr id="87" name="n_3aveValue【道路】&#10;有形固定資産減価償却率">
          <a:extLst>
            <a:ext uri="{FF2B5EF4-FFF2-40B4-BE49-F238E27FC236}">
              <a16:creationId xmlns:a16="http://schemas.microsoft.com/office/drawing/2014/main" id="{E3F558B4-E4EB-48A1-85EB-978B23F69BA1}"/>
            </a:ext>
          </a:extLst>
        </xdr:cNvPr>
        <xdr:cNvSpPr txBox="1"/>
      </xdr:nvSpPr>
      <xdr:spPr>
        <a:xfrm>
          <a:off x="1816744" y="621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29227</xdr:rowOff>
    </xdr:from>
    <xdr:ext cx="405111" cy="259045"/>
    <xdr:sp macro="" textlink="">
      <xdr:nvSpPr>
        <xdr:cNvPr id="88" name="n_4aveValue【道路】&#10;有形固定資産減価償却率">
          <a:extLst>
            <a:ext uri="{FF2B5EF4-FFF2-40B4-BE49-F238E27FC236}">
              <a16:creationId xmlns:a16="http://schemas.microsoft.com/office/drawing/2014/main" id="{CFBB8CF5-478E-42A3-AC5A-BF472E109CE1}"/>
            </a:ext>
          </a:extLst>
        </xdr:cNvPr>
        <xdr:cNvSpPr txBox="1"/>
      </xdr:nvSpPr>
      <xdr:spPr>
        <a:xfrm>
          <a:off x="927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154050</xdr:rowOff>
    </xdr:from>
    <xdr:ext cx="405111" cy="259045"/>
    <xdr:sp macro="" textlink="">
      <xdr:nvSpPr>
        <xdr:cNvPr id="89" name="n_1mainValue【道路】&#10;有形固定資産減価償却率">
          <a:extLst>
            <a:ext uri="{FF2B5EF4-FFF2-40B4-BE49-F238E27FC236}">
              <a16:creationId xmlns:a16="http://schemas.microsoft.com/office/drawing/2014/main" id="{34FA9467-17FF-4BEF-815C-A906DDDFC57A}"/>
            </a:ext>
          </a:extLst>
        </xdr:cNvPr>
        <xdr:cNvSpPr txBox="1"/>
      </xdr:nvSpPr>
      <xdr:spPr>
        <a:xfrm>
          <a:off x="3582044" y="701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111596</xdr:rowOff>
    </xdr:from>
    <xdr:ext cx="405111" cy="259045"/>
    <xdr:sp macro="" textlink="">
      <xdr:nvSpPr>
        <xdr:cNvPr id="90" name="n_2mainValue【道路】&#10;有形固定資産減価償却率">
          <a:extLst>
            <a:ext uri="{FF2B5EF4-FFF2-40B4-BE49-F238E27FC236}">
              <a16:creationId xmlns:a16="http://schemas.microsoft.com/office/drawing/2014/main" id="{EE2A9E40-3783-4248-9573-E2F2A2D86D9A}"/>
            </a:ext>
          </a:extLst>
        </xdr:cNvPr>
        <xdr:cNvSpPr txBox="1"/>
      </xdr:nvSpPr>
      <xdr:spPr>
        <a:xfrm>
          <a:off x="2705744" y="696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65876</xdr:rowOff>
    </xdr:from>
    <xdr:ext cx="405111" cy="259045"/>
    <xdr:sp macro="" textlink="">
      <xdr:nvSpPr>
        <xdr:cNvPr id="91" name="n_3mainValue【道路】&#10;有形固定資産減価償却率">
          <a:extLst>
            <a:ext uri="{FF2B5EF4-FFF2-40B4-BE49-F238E27FC236}">
              <a16:creationId xmlns:a16="http://schemas.microsoft.com/office/drawing/2014/main" id="{11F64095-4C7D-4AFC-9FCD-54699AE3FA8D}"/>
            </a:ext>
          </a:extLst>
        </xdr:cNvPr>
        <xdr:cNvSpPr txBox="1"/>
      </xdr:nvSpPr>
      <xdr:spPr>
        <a:xfrm>
          <a:off x="1816744" y="692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29953</xdr:rowOff>
    </xdr:from>
    <xdr:ext cx="405111" cy="259045"/>
    <xdr:sp macro="" textlink="">
      <xdr:nvSpPr>
        <xdr:cNvPr id="92" name="n_4mainValue【道路】&#10;有形固定資産減価償却率">
          <a:extLst>
            <a:ext uri="{FF2B5EF4-FFF2-40B4-BE49-F238E27FC236}">
              <a16:creationId xmlns:a16="http://schemas.microsoft.com/office/drawing/2014/main" id="{E48E3C3A-B056-43F1-8C28-966C7C3E7921}"/>
            </a:ext>
          </a:extLst>
        </xdr:cNvPr>
        <xdr:cNvSpPr txBox="1"/>
      </xdr:nvSpPr>
      <xdr:spPr>
        <a:xfrm>
          <a:off x="927744" y="688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C32DEC95-4D5F-4EE7-955A-89AA47C8444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2A7975B8-E5B7-4716-899A-EBFC9949F01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19EDC6BD-041A-4831-94A9-034A075BC9F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187829E3-F1A2-4342-B3B2-9B1349ED4D4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125F49A9-EE0B-4E15-AAD5-748B6F26F74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6F2B8CE1-E758-4EDC-9CB2-1CD434E9E91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8C6D17C8-D851-45FB-AE30-F26DDF63A26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26CD22F8-BE87-442A-8255-65958C9A555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504C6C77-2A63-4F01-9837-0D8D567986C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42561401-6C1E-418A-9142-D16CF224876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B9C76135-B427-4982-AEEC-2B33D7884C39}"/>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94708405-A403-4B80-891D-5B398498013D}"/>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FE2A6988-7324-4CD9-A93B-74B00CBCAF9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85D1FB1A-CDF4-4630-AB02-79C83AB37784}"/>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FC3502FD-1E40-41DC-A41A-E2BE9E3B80FF}"/>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CCD917B2-3378-4AC2-B122-E0283F1F4FB3}"/>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E7E12B32-5B4F-4684-A664-D0EA06579BC1}"/>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C5918FDF-BC9D-47AE-8A37-CA76BF103163}"/>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AEC6E789-42ED-4E25-B60F-F7355CCD3DC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19A1B275-8B9C-48D9-9A1B-B49E1197EF5E}"/>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2224CD6F-54AF-460C-AA41-C6C4824279D3}"/>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D05B881A-0E62-4ED5-A327-89DDD34694E2}"/>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D1B1DCDD-EBEB-4671-ADF7-ABDB0D236B7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912DB183-C5C7-468A-AD3A-0820F153332B}"/>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D6717BBD-7403-4ADF-BE8B-778DD44BFD8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896D9602-562C-4279-B739-658D213B23B7}"/>
            </a:ext>
          </a:extLst>
        </xdr:cNvPr>
        <xdr:cNvCxnSpPr/>
      </xdr:nvCxnSpPr>
      <xdr:spPr>
        <a:xfrm flipV="1">
          <a:off x="10476865" y="5833349"/>
          <a:ext cx="0" cy="1459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7D4D4C4D-4F49-4CC9-B7B1-0C7EFEDB3265}"/>
            </a:ext>
          </a:extLst>
        </xdr:cNvPr>
        <xdr:cNvSpPr txBox="1"/>
      </xdr:nvSpPr>
      <xdr:spPr>
        <a:xfrm>
          <a:off x="10515600" y="729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2D267F93-0456-425F-B5B5-01925C42E9B7}"/>
            </a:ext>
          </a:extLst>
        </xdr:cNvPr>
        <xdr:cNvCxnSpPr/>
      </xdr:nvCxnSpPr>
      <xdr:spPr>
        <a:xfrm>
          <a:off x="10388600" y="7292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6A769188-65AA-4966-8625-9624D807D4FE}"/>
            </a:ext>
          </a:extLst>
        </xdr:cNvPr>
        <xdr:cNvSpPr txBox="1"/>
      </xdr:nvSpPr>
      <xdr:spPr>
        <a:xfrm>
          <a:off x="10515600" y="5608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0F8FFAB0-D1B8-4EF2-9EFF-B997826A7E3E}"/>
            </a:ext>
          </a:extLst>
        </xdr:cNvPr>
        <xdr:cNvCxnSpPr/>
      </xdr:nvCxnSpPr>
      <xdr:spPr>
        <a:xfrm>
          <a:off x="10388600" y="583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146343</xdr:rowOff>
    </xdr:from>
    <xdr:ext cx="534377" cy="259045"/>
    <xdr:sp macro="" textlink="">
      <xdr:nvSpPr>
        <xdr:cNvPr id="123" name="【道路】&#10;一人当たり延長平均値テキスト">
          <a:extLst>
            <a:ext uri="{FF2B5EF4-FFF2-40B4-BE49-F238E27FC236}">
              <a16:creationId xmlns:a16="http://schemas.microsoft.com/office/drawing/2014/main" id="{B7AA870B-3EC4-49CD-9C68-8AD8AEAD07B9}"/>
            </a:ext>
          </a:extLst>
        </xdr:cNvPr>
        <xdr:cNvSpPr txBox="1"/>
      </xdr:nvSpPr>
      <xdr:spPr>
        <a:xfrm>
          <a:off x="10515600" y="7004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5B5E58CE-65EE-4BCE-9BBA-76E86B1A9FDE}"/>
            </a:ext>
          </a:extLst>
        </xdr:cNvPr>
        <xdr:cNvSpPr/>
      </xdr:nvSpPr>
      <xdr:spPr>
        <a:xfrm>
          <a:off x="10426700" y="702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BB8F900C-C490-455B-8A7B-3D3260FCFA24}"/>
            </a:ext>
          </a:extLst>
        </xdr:cNvPr>
        <xdr:cNvSpPr/>
      </xdr:nvSpPr>
      <xdr:spPr>
        <a:xfrm>
          <a:off x="9588500" y="702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5DE3F205-7C2D-4849-83CD-EADCBD82478F}"/>
            </a:ext>
          </a:extLst>
        </xdr:cNvPr>
        <xdr:cNvSpPr/>
      </xdr:nvSpPr>
      <xdr:spPr>
        <a:xfrm>
          <a:off x="8699500" y="703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330B3D7F-4B1A-4B1E-A4F6-92352C4D0126}"/>
            </a:ext>
          </a:extLst>
        </xdr:cNvPr>
        <xdr:cNvSpPr/>
      </xdr:nvSpPr>
      <xdr:spPr>
        <a:xfrm>
          <a:off x="7810500" y="704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113933</xdr:rowOff>
    </xdr:from>
    <xdr:to>
      <xdr:col>36</xdr:col>
      <xdr:colOff>165100</xdr:colOff>
      <xdr:row>42</xdr:row>
      <xdr:rowOff>44083</xdr:rowOff>
    </xdr:to>
    <xdr:sp macro="" textlink="">
      <xdr:nvSpPr>
        <xdr:cNvPr id="128" name="フローチャート: 判断 127">
          <a:extLst>
            <a:ext uri="{FF2B5EF4-FFF2-40B4-BE49-F238E27FC236}">
              <a16:creationId xmlns:a16="http://schemas.microsoft.com/office/drawing/2014/main" id="{5381E6ED-FEB9-42D5-A0D7-93AE712CC338}"/>
            </a:ext>
          </a:extLst>
        </xdr:cNvPr>
        <xdr:cNvSpPr/>
      </xdr:nvSpPr>
      <xdr:spPr>
        <a:xfrm>
          <a:off x="6921500" y="7143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61D4332-2F91-493A-93B4-9F279A33F61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B07981F-AB3D-42C3-AF9C-D4D22AC07AD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42F2611-F5CF-48A5-BB1F-C62A652D463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31438C97-4E07-4131-BCAA-FE347A9E1F4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D31E9109-B1D3-48E1-9432-852439C00C6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152948</xdr:rowOff>
    </xdr:from>
    <xdr:to>
      <xdr:col>55</xdr:col>
      <xdr:colOff>50800</xdr:colOff>
      <xdr:row>41</xdr:row>
      <xdr:rowOff>83098</xdr:rowOff>
    </xdr:to>
    <xdr:sp macro="" textlink="">
      <xdr:nvSpPr>
        <xdr:cNvPr id="134" name="楕円 133">
          <a:extLst>
            <a:ext uri="{FF2B5EF4-FFF2-40B4-BE49-F238E27FC236}">
              <a16:creationId xmlns:a16="http://schemas.microsoft.com/office/drawing/2014/main" id="{AB645C1C-70CC-49A8-9777-1AF04A8543CF}"/>
            </a:ext>
          </a:extLst>
        </xdr:cNvPr>
        <xdr:cNvSpPr/>
      </xdr:nvSpPr>
      <xdr:spPr>
        <a:xfrm>
          <a:off x="10426700" y="701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4375</xdr:rowOff>
    </xdr:from>
    <xdr:ext cx="534377" cy="259045"/>
    <xdr:sp macro="" textlink="">
      <xdr:nvSpPr>
        <xdr:cNvPr id="135" name="【道路】&#10;一人当たり延長該当値テキスト">
          <a:extLst>
            <a:ext uri="{FF2B5EF4-FFF2-40B4-BE49-F238E27FC236}">
              <a16:creationId xmlns:a16="http://schemas.microsoft.com/office/drawing/2014/main" id="{EA2E7820-AB6D-43C7-B46E-1C1164197457}"/>
            </a:ext>
          </a:extLst>
        </xdr:cNvPr>
        <xdr:cNvSpPr txBox="1"/>
      </xdr:nvSpPr>
      <xdr:spPr>
        <a:xfrm>
          <a:off x="10515600" y="686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155495</xdr:rowOff>
    </xdr:from>
    <xdr:to>
      <xdr:col>50</xdr:col>
      <xdr:colOff>165100</xdr:colOff>
      <xdr:row>41</xdr:row>
      <xdr:rowOff>85645</xdr:rowOff>
    </xdr:to>
    <xdr:sp macro="" textlink="">
      <xdr:nvSpPr>
        <xdr:cNvPr id="136" name="楕円 135">
          <a:extLst>
            <a:ext uri="{FF2B5EF4-FFF2-40B4-BE49-F238E27FC236}">
              <a16:creationId xmlns:a16="http://schemas.microsoft.com/office/drawing/2014/main" id="{B7813BD3-49AC-460A-8404-B8FF0C024F34}"/>
            </a:ext>
          </a:extLst>
        </xdr:cNvPr>
        <xdr:cNvSpPr/>
      </xdr:nvSpPr>
      <xdr:spPr>
        <a:xfrm>
          <a:off x="9588500" y="701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32298</xdr:rowOff>
    </xdr:from>
    <xdr:to>
      <xdr:col>55</xdr:col>
      <xdr:colOff>0</xdr:colOff>
      <xdr:row>41</xdr:row>
      <xdr:rowOff>34845</xdr:rowOff>
    </xdr:to>
    <xdr:cxnSp macro="">
      <xdr:nvCxnSpPr>
        <xdr:cNvPr id="137" name="直線コネクタ 136">
          <a:extLst>
            <a:ext uri="{FF2B5EF4-FFF2-40B4-BE49-F238E27FC236}">
              <a16:creationId xmlns:a16="http://schemas.microsoft.com/office/drawing/2014/main" id="{11790B39-DFC9-4FEB-9458-A23A7E032282}"/>
            </a:ext>
          </a:extLst>
        </xdr:cNvPr>
        <xdr:cNvCxnSpPr/>
      </xdr:nvCxnSpPr>
      <xdr:spPr>
        <a:xfrm flipV="1">
          <a:off x="9639300" y="7061748"/>
          <a:ext cx="838200" cy="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159087</xdr:rowOff>
    </xdr:from>
    <xdr:to>
      <xdr:col>46</xdr:col>
      <xdr:colOff>38100</xdr:colOff>
      <xdr:row>41</xdr:row>
      <xdr:rowOff>89237</xdr:rowOff>
    </xdr:to>
    <xdr:sp macro="" textlink="">
      <xdr:nvSpPr>
        <xdr:cNvPr id="138" name="楕円 137">
          <a:extLst>
            <a:ext uri="{FF2B5EF4-FFF2-40B4-BE49-F238E27FC236}">
              <a16:creationId xmlns:a16="http://schemas.microsoft.com/office/drawing/2014/main" id="{D3DDF10A-7F5D-4D27-9E21-C26B2B341A99}"/>
            </a:ext>
          </a:extLst>
        </xdr:cNvPr>
        <xdr:cNvSpPr/>
      </xdr:nvSpPr>
      <xdr:spPr>
        <a:xfrm>
          <a:off x="8699500" y="701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34845</xdr:rowOff>
    </xdr:from>
    <xdr:to>
      <xdr:col>50</xdr:col>
      <xdr:colOff>114300</xdr:colOff>
      <xdr:row>41</xdr:row>
      <xdr:rowOff>38437</xdr:rowOff>
    </xdr:to>
    <xdr:cxnSp macro="">
      <xdr:nvCxnSpPr>
        <xdr:cNvPr id="139" name="直線コネクタ 138">
          <a:extLst>
            <a:ext uri="{FF2B5EF4-FFF2-40B4-BE49-F238E27FC236}">
              <a16:creationId xmlns:a16="http://schemas.microsoft.com/office/drawing/2014/main" id="{1F6637EF-412C-4257-95D2-523142B43251}"/>
            </a:ext>
          </a:extLst>
        </xdr:cNvPr>
        <xdr:cNvCxnSpPr/>
      </xdr:nvCxnSpPr>
      <xdr:spPr>
        <a:xfrm flipV="1">
          <a:off x="8750300" y="7064295"/>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161874</xdr:rowOff>
    </xdr:from>
    <xdr:to>
      <xdr:col>41</xdr:col>
      <xdr:colOff>101600</xdr:colOff>
      <xdr:row>41</xdr:row>
      <xdr:rowOff>92024</xdr:rowOff>
    </xdr:to>
    <xdr:sp macro="" textlink="">
      <xdr:nvSpPr>
        <xdr:cNvPr id="140" name="楕円 139">
          <a:extLst>
            <a:ext uri="{FF2B5EF4-FFF2-40B4-BE49-F238E27FC236}">
              <a16:creationId xmlns:a16="http://schemas.microsoft.com/office/drawing/2014/main" id="{8C004517-6955-44E3-B645-C45684668E35}"/>
            </a:ext>
          </a:extLst>
        </xdr:cNvPr>
        <xdr:cNvSpPr/>
      </xdr:nvSpPr>
      <xdr:spPr>
        <a:xfrm>
          <a:off x="7810500" y="701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38437</xdr:rowOff>
    </xdr:from>
    <xdr:to>
      <xdr:col>45</xdr:col>
      <xdr:colOff>177800</xdr:colOff>
      <xdr:row>41</xdr:row>
      <xdr:rowOff>41224</xdr:rowOff>
    </xdr:to>
    <xdr:cxnSp macro="">
      <xdr:nvCxnSpPr>
        <xdr:cNvPr id="141" name="直線コネクタ 140">
          <a:extLst>
            <a:ext uri="{FF2B5EF4-FFF2-40B4-BE49-F238E27FC236}">
              <a16:creationId xmlns:a16="http://schemas.microsoft.com/office/drawing/2014/main" id="{238FE826-06B0-452C-8420-D78C48B1B14D}"/>
            </a:ext>
          </a:extLst>
        </xdr:cNvPr>
        <xdr:cNvCxnSpPr/>
      </xdr:nvCxnSpPr>
      <xdr:spPr>
        <a:xfrm flipV="1">
          <a:off x="7861300" y="7067887"/>
          <a:ext cx="889000" cy="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163703</xdr:rowOff>
    </xdr:from>
    <xdr:to>
      <xdr:col>36</xdr:col>
      <xdr:colOff>165100</xdr:colOff>
      <xdr:row>41</xdr:row>
      <xdr:rowOff>93853</xdr:rowOff>
    </xdr:to>
    <xdr:sp macro="" textlink="">
      <xdr:nvSpPr>
        <xdr:cNvPr id="142" name="楕円 141">
          <a:extLst>
            <a:ext uri="{FF2B5EF4-FFF2-40B4-BE49-F238E27FC236}">
              <a16:creationId xmlns:a16="http://schemas.microsoft.com/office/drawing/2014/main" id="{BB2D702C-48FA-42AB-8031-80DDD0886CE6}"/>
            </a:ext>
          </a:extLst>
        </xdr:cNvPr>
        <xdr:cNvSpPr/>
      </xdr:nvSpPr>
      <xdr:spPr>
        <a:xfrm>
          <a:off x="6921500" y="702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41224</xdr:rowOff>
    </xdr:from>
    <xdr:to>
      <xdr:col>41</xdr:col>
      <xdr:colOff>50800</xdr:colOff>
      <xdr:row>41</xdr:row>
      <xdr:rowOff>43053</xdr:rowOff>
    </xdr:to>
    <xdr:cxnSp macro="">
      <xdr:nvCxnSpPr>
        <xdr:cNvPr id="143" name="直線コネクタ 142">
          <a:extLst>
            <a:ext uri="{FF2B5EF4-FFF2-40B4-BE49-F238E27FC236}">
              <a16:creationId xmlns:a16="http://schemas.microsoft.com/office/drawing/2014/main" id="{8AB1E73E-29B5-471F-8849-24993FA802C6}"/>
            </a:ext>
          </a:extLst>
        </xdr:cNvPr>
        <xdr:cNvCxnSpPr/>
      </xdr:nvCxnSpPr>
      <xdr:spPr>
        <a:xfrm flipV="1">
          <a:off x="6972300" y="7070674"/>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86537</xdr:rowOff>
    </xdr:from>
    <xdr:ext cx="534377" cy="259045"/>
    <xdr:sp macro="" textlink="">
      <xdr:nvSpPr>
        <xdr:cNvPr id="144" name="n_1aveValue【道路】&#10;一人当たり延長">
          <a:extLst>
            <a:ext uri="{FF2B5EF4-FFF2-40B4-BE49-F238E27FC236}">
              <a16:creationId xmlns:a16="http://schemas.microsoft.com/office/drawing/2014/main" id="{65E457E0-8ED1-47E2-874E-92DA0476A195}"/>
            </a:ext>
          </a:extLst>
        </xdr:cNvPr>
        <xdr:cNvSpPr txBox="1"/>
      </xdr:nvSpPr>
      <xdr:spPr>
        <a:xfrm>
          <a:off x="9359411" y="711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95561</xdr:rowOff>
    </xdr:from>
    <xdr:ext cx="534377" cy="259045"/>
    <xdr:sp macro="" textlink="">
      <xdr:nvSpPr>
        <xdr:cNvPr id="145" name="n_2aveValue【道路】&#10;一人当たり延長">
          <a:extLst>
            <a:ext uri="{FF2B5EF4-FFF2-40B4-BE49-F238E27FC236}">
              <a16:creationId xmlns:a16="http://schemas.microsoft.com/office/drawing/2014/main" id="{48923D88-C0BB-480E-9940-1ACC88275C72}"/>
            </a:ext>
          </a:extLst>
        </xdr:cNvPr>
        <xdr:cNvSpPr txBox="1"/>
      </xdr:nvSpPr>
      <xdr:spPr>
        <a:xfrm>
          <a:off x="8483111" y="712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108243</xdr:rowOff>
    </xdr:from>
    <xdr:ext cx="534377" cy="259045"/>
    <xdr:sp macro="" textlink="">
      <xdr:nvSpPr>
        <xdr:cNvPr id="146" name="n_3aveValue【道路】&#10;一人当たり延長">
          <a:extLst>
            <a:ext uri="{FF2B5EF4-FFF2-40B4-BE49-F238E27FC236}">
              <a16:creationId xmlns:a16="http://schemas.microsoft.com/office/drawing/2014/main" id="{4CAB1D2B-9C4C-4B18-9CF4-49E128EC120F}"/>
            </a:ext>
          </a:extLst>
        </xdr:cNvPr>
        <xdr:cNvSpPr txBox="1"/>
      </xdr:nvSpPr>
      <xdr:spPr>
        <a:xfrm>
          <a:off x="7594111" y="713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35210</xdr:rowOff>
    </xdr:from>
    <xdr:ext cx="469744" cy="259045"/>
    <xdr:sp macro="" textlink="">
      <xdr:nvSpPr>
        <xdr:cNvPr id="147" name="n_4aveValue【道路】&#10;一人当たり延長">
          <a:extLst>
            <a:ext uri="{FF2B5EF4-FFF2-40B4-BE49-F238E27FC236}">
              <a16:creationId xmlns:a16="http://schemas.microsoft.com/office/drawing/2014/main" id="{5A17E353-78C2-4BD3-8E18-A1D96E93BBA9}"/>
            </a:ext>
          </a:extLst>
        </xdr:cNvPr>
        <xdr:cNvSpPr txBox="1"/>
      </xdr:nvSpPr>
      <xdr:spPr>
        <a:xfrm>
          <a:off x="6737427" y="7236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102172</xdr:rowOff>
    </xdr:from>
    <xdr:ext cx="534377" cy="259045"/>
    <xdr:sp macro="" textlink="">
      <xdr:nvSpPr>
        <xdr:cNvPr id="148" name="n_1mainValue【道路】&#10;一人当たり延長">
          <a:extLst>
            <a:ext uri="{FF2B5EF4-FFF2-40B4-BE49-F238E27FC236}">
              <a16:creationId xmlns:a16="http://schemas.microsoft.com/office/drawing/2014/main" id="{BE1CCC50-A4AC-4C3F-9BF1-8CE0BB5521F4}"/>
            </a:ext>
          </a:extLst>
        </xdr:cNvPr>
        <xdr:cNvSpPr txBox="1"/>
      </xdr:nvSpPr>
      <xdr:spPr>
        <a:xfrm>
          <a:off x="9359411" y="6788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105764</xdr:rowOff>
    </xdr:from>
    <xdr:ext cx="534377" cy="259045"/>
    <xdr:sp macro="" textlink="">
      <xdr:nvSpPr>
        <xdr:cNvPr id="149" name="n_2mainValue【道路】&#10;一人当たり延長">
          <a:extLst>
            <a:ext uri="{FF2B5EF4-FFF2-40B4-BE49-F238E27FC236}">
              <a16:creationId xmlns:a16="http://schemas.microsoft.com/office/drawing/2014/main" id="{D6BC12B2-0F59-4A84-83B2-4E6986EAD2DC}"/>
            </a:ext>
          </a:extLst>
        </xdr:cNvPr>
        <xdr:cNvSpPr txBox="1"/>
      </xdr:nvSpPr>
      <xdr:spPr>
        <a:xfrm>
          <a:off x="8483111" y="6792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108551</xdr:rowOff>
    </xdr:from>
    <xdr:ext cx="534377" cy="259045"/>
    <xdr:sp macro="" textlink="">
      <xdr:nvSpPr>
        <xdr:cNvPr id="150" name="n_3mainValue【道路】&#10;一人当たり延長">
          <a:extLst>
            <a:ext uri="{FF2B5EF4-FFF2-40B4-BE49-F238E27FC236}">
              <a16:creationId xmlns:a16="http://schemas.microsoft.com/office/drawing/2014/main" id="{2E4A7080-F741-4389-B00E-0A05C1DA1B29}"/>
            </a:ext>
          </a:extLst>
        </xdr:cNvPr>
        <xdr:cNvSpPr txBox="1"/>
      </xdr:nvSpPr>
      <xdr:spPr>
        <a:xfrm>
          <a:off x="7594111" y="679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110380</xdr:rowOff>
    </xdr:from>
    <xdr:ext cx="534377" cy="259045"/>
    <xdr:sp macro="" textlink="">
      <xdr:nvSpPr>
        <xdr:cNvPr id="151" name="n_4mainValue【道路】&#10;一人当たり延長">
          <a:extLst>
            <a:ext uri="{FF2B5EF4-FFF2-40B4-BE49-F238E27FC236}">
              <a16:creationId xmlns:a16="http://schemas.microsoft.com/office/drawing/2014/main" id="{438B36D0-D66F-4D86-A7E5-57CCDB81642D}"/>
            </a:ext>
          </a:extLst>
        </xdr:cNvPr>
        <xdr:cNvSpPr txBox="1"/>
      </xdr:nvSpPr>
      <xdr:spPr>
        <a:xfrm>
          <a:off x="6705111" y="679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127C5ACC-C15F-45D0-9251-50CBC2D4774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64F80F8B-CB52-4ADD-BB9B-BB3318D2DDA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B8EDF31F-4945-4286-8AEC-7E1CB2E5488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8C250D3A-F644-4335-9403-753FDF2890B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CAFB21CE-4A13-41D4-B966-61F8FC60115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EBECF3B5-A06A-4669-BC87-EF5A4637610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873BA5A0-B5FF-464D-8E30-1C3BDD87164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A8F0099C-F819-4AA4-8C78-C5F34E5C13A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96FD5EE5-4D25-494D-B9FE-046B7A04AFE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87C890C1-6884-404D-ADB3-E6C6F88C0F6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A189863F-DFA7-4EA8-BD50-F58B688CD99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778B4930-6422-4DC1-800E-C3691622B68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3007F17E-0DF0-49F6-92C4-64F1A921CD1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3483DBFB-8277-4BED-9FE3-0FC66D5313E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1BDE250F-0A7D-471B-81D8-FAB09FFB2F5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1DB2969A-D1E7-4AA5-8BE9-432C8051138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3F21E722-F63F-48E6-AEE9-0D76F406A25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8922F07F-85FD-4C88-AF9E-BBCE0D9C29D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CA3DC95B-2595-4CE2-B402-4021F764ED0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907FAB70-CE77-45CB-B302-86113A2FB55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47E4EDBC-36A0-49A2-93EC-91CC6886ED7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C9951B13-CFC4-4C9E-9106-0B5CFD14E92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B404007F-C41D-4996-981E-0904A87EDEE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E2D13008-A88B-4083-83CF-5A1F0B131D1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C923DE76-4F94-4701-8BA2-752E1264D2C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59E5AF7E-97B8-4227-88DB-E396EF9E0C17}"/>
            </a:ext>
          </a:extLst>
        </xdr:cNvPr>
        <xdr:cNvCxnSpPr/>
      </xdr:nvCxnSpPr>
      <xdr:spPr>
        <a:xfrm flipV="1">
          <a:off x="4634865" y="9663249"/>
          <a:ext cx="0" cy="121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32AC63D9-87AD-4ACF-A01B-AD85D6EDEE2B}"/>
            </a:ext>
          </a:extLst>
        </xdr:cNvPr>
        <xdr:cNvSpPr txBox="1"/>
      </xdr:nvSpPr>
      <xdr:spPr>
        <a:xfrm>
          <a:off x="4673600" y="108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A8D0C51E-10EB-4B86-A26E-97D16905DAC0}"/>
            </a:ext>
          </a:extLst>
        </xdr:cNvPr>
        <xdr:cNvCxnSpPr/>
      </xdr:nvCxnSpPr>
      <xdr:spPr>
        <a:xfrm>
          <a:off x="4546600" y="1087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A6087D5F-3EA0-4F08-8987-B03880EF4247}"/>
            </a:ext>
          </a:extLst>
        </xdr:cNvPr>
        <xdr:cNvSpPr txBox="1"/>
      </xdr:nvSpPr>
      <xdr:spPr>
        <a:xfrm>
          <a:off x="4673600" y="943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9D326634-B315-4FF5-9846-CF8135B631BB}"/>
            </a:ext>
          </a:extLst>
        </xdr:cNvPr>
        <xdr:cNvCxnSpPr/>
      </xdr:nvCxnSpPr>
      <xdr:spPr>
        <a:xfrm>
          <a:off x="4546600" y="966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65BAD979-9B17-404C-A506-4399675D8043}"/>
            </a:ext>
          </a:extLst>
        </xdr:cNvPr>
        <xdr:cNvSpPr txBox="1"/>
      </xdr:nvSpPr>
      <xdr:spPr>
        <a:xfrm>
          <a:off x="4673600" y="10314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1B1800E6-998F-4916-BF91-9C234774060C}"/>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AF2C635A-29C9-4DF9-ADF1-066163338D05}"/>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55CB44F8-3ACC-4FF1-BD2F-EDD644BB8E26}"/>
            </a:ext>
          </a:extLst>
        </xdr:cNvPr>
        <xdr:cNvSpPr/>
      </xdr:nvSpPr>
      <xdr:spPr>
        <a:xfrm>
          <a:off x="2857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8D2A50DA-6DA4-4D52-A33D-9F305668C66C}"/>
            </a:ext>
          </a:extLst>
        </xdr:cNvPr>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7" name="フローチャート: 判断 186">
          <a:extLst>
            <a:ext uri="{FF2B5EF4-FFF2-40B4-BE49-F238E27FC236}">
              <a16:creationId xmlns:a16="http://schemas.microsoft.com/office/drawing/2014/main" id="{8FE99FD9-F5A6-4AB3-9E18-6F1BC44C63C3}"/>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B1E4D05-0430-49EA-A5BB-9197C2A5547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A9F8E16-4B4C-4C57-A04F-E93725EE47E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ABA48326-C261-475C-95D6-9C21E2F1077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F5937807-268F-491E-BCEB-D948A19C284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DFBA5109-A3DB-4BE2-92E4-037B1A4BB96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93" name="楕円 192">
          <a:extLst>
            <a:ext uri="{FF2B5EF4-FFF2-40B4-BE49-F238E27FC236}">
              <a16:creationId xmlns:a16="http://schemas.microsoft.com/office/drawing/2014/main" id="{64AD0E7F-A70F-4ED2-998F-357049D84238}"/>
            </a:ext>
          </a:extLst>
        </xdr:cNvPr>
        <xdr:cNvSpPr/>
      </xdr:nvSpPr>
      <xdr:spPr>
        <a:xfrm>
          <a:off x="4584700" y="1054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69686</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6AFDDC97-CBA8-40D2-B5A5-CE9723A797C3}"/>
            </a:ext>
          </a:extLst>
        </xdr:cNvPr>
        <xdr:cNvSpPr txBox="1"/>
      </xdr:nvSpPr>
      <xdr:spPr>
        <a:xfrm>
          <a:off x="4673600"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63500</xdr:rowOff>
    </xdr:from>
    <xdr:to>
      <xdr:col>20</xdr:col>
      <xdr:colOff>38100</xdr:colOff>
      <xdr:row>61</xdr:row>
      <xdr:rowOff>165100</xdr:rowOff>
    </xdr:to>
    <xdr:sp macro="" textlink="">
      <xdr:nvSpPr>
        <xdr:cNvPr id="195" name="楕円 194">
          <a:extLst>
            <a:ext uri="{FF2B5EF4-FFF2-40B4-BE49-F238E27FC236}">
              <a16:creationId xmlns:a16="http://schemas.microsoft.com/office/drawing/2014/main" id="{51BEBD5C-EEB4-42F5-9F86-0F7FE058B032}"/>
            </a:ext>
          </a:extLst>
        </xdr:cNvPr>
        <xdr:cNvSpPr/>
      </xdr:nvSpPr>
      <xdr:spPr>
        <a:xfrm>
          <a:off x="3746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114300</xdr:rowOff>
    </xdr:from>
    <xdr:to>
      <xdr:col>24</xdr:col>
      <xdr:colOff>63500</xdr:colOff>
      <xdr:row>61</xdr:row>
      <xdr:rowOff>142059</xdr:rowOff>
    </xdr:to>
    <xdr:cxnSp macro="">
      <xdr:nvCxnSpPr>
        <xdr:cNvPr id="196" name="直線コネクタ 195">
          <a:extLst>
            <a:ext uri="{FF2B5EF4-FFF2-40B4-BE49-F238E27FC236}">
              <a16:creationId xmlns:a16="http://schemas.microsoft.com/office/drawing/2014/main" id="{1AC9A184-14D1-4B8D-A552-0CFE8DA4CC13}"/>
            </a:ext>
          </a:extLst>
        </xdr:cNvPr>
        <xdr:cNvCxnSpPr/>
      </xdr:nvCxnSpPr>
      <xdr:spPr>
        <a:xfrm>
          <a:off x="3797300" y="10572750"/>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35741</xdr:rowOff>
    </xdr:from>
    <xdr:to>
      <xdr:col>15</xdr:col>
      <xdr:colOff>101600</xdr:colOff>
      <xdr:row>61</xdr:row>
      <xdr:rowOff>137341</xdr:rowOff>
    </xdr:to>
    <xdr:sp macro="" textlink="">
      <xdr:nvSpPr>
        <xdr:cNvPr id="197" name="楕円 196">
          <a:extLst>
            <a:ext uri="{FF2B5EF4-FFF2-40B4-BE49-F238E27FC236}">
              <a16:creationId xmlns:a16="http://schemas.microsoft.com/office/drawing/2014/main" id="{7B7877D2-67E3-4E7E-8BBB-57428D4C3A46}"/>
            </a:ext>
          </a:extLst>
        </xdr:cNvPr>
        <xdr:cNvSpPr/>
      </xdr:nvSpPr>
      <xdr:spPr>
        <a:xfrm>
          <a:off x="28575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86541</xdr:rowOff>
    </xdr:from>
    <xdr:to>
      <xdr:col>19</xdr:col>
      <xdr:colOff>177800</xdr:colOff>
      <xdr:row>61</xdr:row>
      <xdr:rowOff>114300</xdr:rowOff>
    </xdr:to>
    <xdr:cxnSp macro="">
      <xdr:nvCxnSpPr>
        <xdr:cNvPr id="198" name="直線コネクタ 197">
          <a:extLst>
            <a:ext uri="{FF2B5EF4-FFF2-40B4-BE49-F238E27FC236}">
              <a16:creationId xmlns:a16="http://schemas.microsoft.com/office/drawing/2014/main" id="{C6BE045E-5DAF-4AC5-843C-E38ACB84C70A}"/>
            </a:ext>
          </a:extLst>
        </xdr:cNvPr>
        <xdr:cNvCxnSpPr/>
      </xdr:nvCxnSpPr>
      <xdr:spPr>
        <a:xfrm>
          <a:off x="2908300" y="1054499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6350</xdr:rowOff>
    </xdr:from>
    <xdr:to>
      <xdr:col>10</xdr:col>
      <xdr:colOff>165100</xdr:colOff>
      <xdr:row>61</xdr:row>
      <xdr:rowOff>107950</xdr:rowOff>
    </xdr:to>
    <xdr:sp macro="" textlink="">
      <xdr:nvSpPr>
        <xdr:cNvPr id="199" name="楕円 198">
          <a:extLst>
            <a:ext uri="{FF2B5EF4-FFF2-40B4-BE49-F238E27FC236}">
              <a16:creationId xmlns:a16="http://schemas.microsoft.com/office/drawing/2014/main" id="{CFE62B4C-333D-4648-BFDE-8FDB0C7B72EF}"/>
            </a:ext>
          </a:extLst>
        </xdr:cNvPr>
        <xdr:cNvSpPr/>
      </xdr:nvSpPr>
      <xdr:spPr>
        <a:xfrm>
          <a:off x="1968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57150</xdr:rowOff>
    </xdr:from>
    <xdr:to>
      <xdr:col>15</xdr:col>
      <xdr:colOff>50800</xdr:colOff>
      <xdr:row>61</xdr:row>
      <xdr:rowOff>86541</xdr:rowOff>
    </xdr:to>
    <xdr:cxnSp macro="">
      <xdr:nvCxnSpPr>
        <xdr:cNvPr id="200" name="直線コネクタ 199">
          <a:extLst>
            <a:ext uri="{FF2B5EF4-FFF2-40B4-BE49-F238E27FC236}">
              <a16:creationId xmlns:a16="http://schemas.microsoft.com/office/drawing/2014/main" id="{BAB661E6-63E3-45EE-A473-26F799C9CC30}"/>
            </a:ext>
          </a:extLst>
        </xdr:cNvPr>
        <xdr:cNvCxnSpPr/>
      </xdr:nvCxnSpPr>
      <xdr:spPr>
        <a:xfrm>
          <a:off x="2019300" y="1051560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150041</xdr:rowOff>
    </xdr:from>
    <xdr:to>
      <xdr:col>6</xdr:col>
      <xdr:colOff>38100</xdr:colOff>
      <xdr:row>61</xdr:row>
      <xdr:rowOff>80191</xdr:rowOff>
    </xdr:to>
    <xdr:sp macro="" textlink="">
      <xdr:nvSpPr>
        <xdr:cNvPr id="201" name="楕円 200">
          <a:extLst>
            <a:ext uri="{FF2B5EF4-FFF2-40B4-BE49-F238E27FC236}">
              <a16:creationId xmlns:a16="http://schemas.microsoft.com/office/drawing/2014/main" id="{10595FDA-1DB8-47F7-BF81-4E0B76CDA7C5}"/>
            </a:ext>
          </a:extLst>
        </xdr:cNvPr>
        <xdr:cNvSpPr/>
      </xdr:nvSpPr>
      <xdr:spPr>
        <a:xfrm>
          <a:off x="10795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29391</xdr:rowOff>
    </xdr:from>
    <xdr:to>
      <xdr:col>10</xdr:col>
      <xdr:colOff>114300</xdr:colOff>
      <xdr:row>61</xdr:row>
      <xdr:rowOff>57150</xdr:rowOff>
    </xdr:to>
    <xdr:cxnSp macro="">
      <xdr:nvCxnSpPr>
        <xdr:cNvPr id="202" name="直線コネクタ 201">
          <a:extLst>
            <a:ext uri="{FF2B5EF4-FFF2-40B4-BE49-F238E27FC236}">
              <a16:creationId xmlns:a16="http://schemas.microsoft.com/office/drawing/2014/main" id="{4DB3647D-E9F0-49DE-B4DF-37C68E14C82D}"/>
            </a:ext>
          </a:extLst>
        </xdr:cNvPr>
        <xdr:cNvCxnSpPr/>
      </xdr:nvCxnSpPr>
      <xdr:spPr>
        <a:xfrm>
          <a:off x="1130300" y="1048784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251AD008-740A-49F8-8A1D-F20EBCEB1AD7}"/>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32A9475C-19BF-4D7A-8272-CDA232A18E38}"/>
            </a:ext>
          </a:extLst>
        </xdr:cNvPr>
        <xdr:cNvSpPr txBox="1"/>
      </xdr:nvSpPr>
      <xdr:spPr>
        <a:xfrm>
          <a:off x="2705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8E3266A8-5F35-4726-9B5B-C7570D436BE5}"/>
            </a:ext>
          </a:extLst>
        </xdr:cNvPr>
        <xdr:cNvSpPr txBox="1"/>
      </xdr:nvSpPr>
      <xdr:spPr>
        <a:xfrm>
          <a:off x="1816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6B7F6B4D-238A-4B05-92E9-B20085C6D5C6}"/>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156227</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961D74A2-B450-4DB2-99E5-5D59BA3FB270}"/>
            </a:ext>
          </a:extLst>
        </xdr:cNvPr>
        <xdr:cNvSpPr txBox="1"/>
      </xdr:nvSpPr>
      <xdr:spPr>
        <a:xfrm>
          <a:off x="35820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128468</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2FC07E27-CEE2-49C9-B4D9-814D1C778199}"/>
            </a:ext>
          </a:extLst>
        </xdr:cNvPr>
        <xdr:cNvSpPr txBox="1"/>
      </xdr:nvSpPr>
      <xdr:spPr>
        <a:xfrm>
          <a:off x="2705744" y="1058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99077</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96B4F745-BBFC-4CBE-B3C3-2BC6EC1681AF}"/>
            </a:ext>
          </a:extLst>
        </xdr:cNvPr>
        <xdr:cNvSpPr txBox="1"/>
      </xdr:nvSpPr>
      <xdr:spPr>
        <a:xfrm>
          <a:off x="1816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71318</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D25BB633-78CD-451F-8891-60DB314D2B47}"/>
            </a:ext>
          </a:extLst>
        </xdr:cNvPr>
        <xdr:cNvSpPr txBox="1"/>
      </xdr:nvSpPr>
      <xdr:spPr>
        <a:xfrm>
          <a:off x="927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95B74F7C-3911-404F-9572-F01EBF87ED6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14F85B3E-AF12-455B-AFC8-77BEC53D973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5FE1272D-9189-4270-A698-1D3B18CCF5E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1FE09CF1-43F4-422C-9FAD-51280C60294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6AE4C30C-F639-424F-A4CF-420995E015B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E83E1E41-B9CA-43F6-B020-921387A9317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C7DBA2D5-FC44-4811-8D89-6122C0995A2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30E261B1-2F36-49C1-AAC8-1DF318E3009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2F43C6A3-0C07-4D93-AEE8-6AE2686081B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301690D6-8A8F-4786-8DF3-FC665818657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5AE57BC5-F770-4597-97A4-833B5D358D4F}"/>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DFF45B7F-9F3B-4215-B355-8234E7DB324A}"/>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E174C860-0677-4632-911F-CA0A68D33DF4}"/>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105729B2-926C-4BDF-ACEE-EE4F447972C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6AC11497-7854-4C54-B0F1-C06C964B5C2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93536400-4600-47BF-A20A-57800AD88018}"/>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1E1A1F7C-38E1-4C12-A54E-B2C2C65DC7EE}"/>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57CB416E-1725-4200-9802-85B7FF5588C2}"/>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AD32D64-C6D7-41EE-B8F9-5715FE6500A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66967C0A-EF18-4552-9DEA-06308F0028AB}"/>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CA59C806-46D9-4DD1-8E09-814A606819D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F48ACF45-8AAE-4CD9-B34C-CB93E6DB3C52}"/>
            </a:ext>
          </a:extLst>
        </xdr:cNvPr>
        <xdr:cNvCxnSpPr/>
      </xdr:nvCxnSpPr>
      <xdr:spPr>
        <a:xfrm flipV="1">
          <a:off x="10476865" y="9549050"/>
          <a:ext cx="0" cy="141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3990CEBE-DBFA-4CA1-99B7-CBB20E90082D}"/>
            </a:ext>
          </a:extLst>
        </xdr:cNvPr>
        <xdr:cNvSpPr txBox="1"/>
      </xdr:nvSpPr>
      <xdr:spPr>
        <a:xfrm>
          <a:off x="10515600" y="1096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E803F07C-E4E8-4673-B938-3C66130D0FC4}"/>
            </a:ext>
          </a:extLst>
        </xdr:cNvPr>
        <xdr:cNvCxnSpPr/>
      </xdr:nvCxnSpPr>
      <xdr:spPr>
        <a:xfrm>
          <a:off x="10388600" y="10964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DA7596E8-6546-4EBA-9F26-475826EE1729}"/>
            </a:ext>
          </a:extLst>
        </xdr:cNvPr>
        <xdr:cNvSpPr txBox="1"/>
      </xdr:nvSpPr>
      <xdr:spPr>
        <a:xfrm>
          <a:off x="10515600" y="932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C170FD80-DDE9-4045-9EBC-EA21BC00FD57}"/>
            </a:ext>
          </a:extLst>
        </xdr:cNvPr>
        <xdr:cNvCxnSpPr/>
      </xdr:nvCxnSpPr>
      <xdr:spPr>
        <a:xfrm>
          <a:off x="10388600" y="954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4005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CA5B9675-F439-43DD-8544-3A4CBDA5D2BF}"/>
            </a:ext>
          </a:extLst>
        </xdr:cNvPr>
        <xdr:cNvSpPr txBox="1"/>
      </xdr:nvSpPr>
      <xdr:spPr>
        <a:xfrm>
          <a:off x="10515600" y="104624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202B8DC1-4F69-41C6-8CFA-919337ED3E79}"/>
            </a:ext>
          </a:extLst>
        </xdr:cNvPr>
        <xdr:cNvSpPr/>
      </xdr:nvSpPr>
      <xdr:spPr>
        <a:xfrm>
          <a:off x="10426700" y="1048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4F76EC91-0165-4A7E-BFF7-D6A5CC6DD800}"/>
            </a:ext>
          </a:extLst>
        </xdr:cNvPr>
        <xdr:cNvSpPr/>
      </xdr:nvSpPr>
      <xdr:spPr>
        <a:xfrm>
          <a:off x="9588500" y="1047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96FB174F-5C3B-4524-9E6C-2F263B841A98}"/>
            </a:ext>
          </a:extLst>
        </xdr:cNvPr>
        <xdr:cNvSpPr/>
      </xdr:nvSpPr>
      <xdr:spPr>
        <a:xfrm>
          <a:off x="8699500" y="1048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AB1EF3B2-0775-4E4A-AEE5-7FBF8D10E56D}"/>
            </a:ext>
          </a:extLst>
        </xdr:cNvPr>
        <xdr:cNvSpPr/>
      </xdr:nvSpPr>
      <xdr:spPr>
        <a:xfrm>
          <a:off x="7810500" y="1049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92436</xdr:rowOff>
    </xdr:from>
    <xdr:to>
      <xdr:col>36</xdr:col>
      <xdr:colOff>165100</xdr:colOff>
      <xdr:row>62</xdr:row>
      <xdr:rowOff>22586</xdr:rowOff>
    </xdr:to>
    <xdr:sp macro="" textlink="">
      <xdr:nvSpPr>
        <xdr:cNvPr id="242" name="フローチャート: 判断 241">
          <a:extLst>
            <a:ext uri="{FF2B5EF4-FFF2-40B4-BE49-F238E27FC236}">
              <a16:creationId xmlns:a16="http://schemas.microsoft.com/office/drawing/2014/main" id="{C99130BE-E779-49D6-9D3A-9871B4046735}"/>
            </a:ext>
          </a:extLst>
        </xdr:cNvPr>
        <xdr:cNvSpPr/>
      </xdr:nvSpPr>
      <xdr:spPr>
        <a:xfrm>
          <a:off x="6921500" y="1055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2D8059C-F6B2-4051-B927-EBB58FC01A8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5FE3E8B-3AE6-42D6-B8C9-FC154777439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B27E81B-A851-4194-95D5-CC6B209B44F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5BA69FF-86AF-45E7-9D2E-315A467EC0E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951C0A0-CE8D-4BA3-B8AF-53EA449EADB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117774</xdr:rowOff>
    </xdr:from>
    <xdr:to>
      <xdr:col>55</xdr:col>
      <xdr:colOff>50800</xdr:colOff>
      <xdr:row>58</xdr:row>
      <xdr:rowOff>47924</xdr:rowOff>
    </xdr:to>
    <xdr:sp macro="" textlink="">
      <xdr:nvSpPr>
        <xdr:cNvPr id="248" name="楕円 247">
          <a:extLst>
            <a:ext uri="{FF2B5EF4-FFF2-40B4-BE49-F238E27FC236}">
              <a16:creationId xmlns:a16="http://schemas.microsoft.com/office/drawing/2014/main" id="{39594F51-3EB9-4C9D-9B00-A5D90CB8CCA6}"/>
            </a:ext>
          </a:extLst>
        </xdr:cNvPr>
        <xdr:cNvSpPr/>
      </xdr:nvSpPr>
      <xdr:spPr>
        <a:xfrm>
          <a:off x="10426700" y="989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140651</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6ECB92AF-EDE8-4886-B9E1-841039B407B5}"/>
            </a:ext>
          </a:extLst>
        </xdr:cNvPr>
        <xdr:cNvSpPr txBox="1"/>
      </xdr:nvSpPr>
      <xdr:spPr>
        <a:xfrm>
          <a:off x="10515600" y="9741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129239</xdr:rowOff>
    </xdr:from>
    <xdr:to>
      <xdr:col>50</xdr:col>
      <xdr:colOff>165100</xdr:colOff>
      <xdr:row>58</xdr:row>
      <xdr:rowOff>59389</xdr:rowOff>
    </xdr:to>
    <xdr:sp macro="" textlink="">
      <xdr:nvSpPr>
        <xdr:cNvPr id="250" name="楕円 249">
          <a:extLst>
            <a:ext uri="{FF2B5EF4-FFF2-40B4-BE49-F238E27FC236}">
              <a16:creationId xmlns:a16="http://schemas.microsoft.com/office/drawing/2014/main" id="{EAD1557C-813C-4C65-9780-90D1D71F0723}"/>
            </a:ext>
          </a:extLst>
        </xdr:cNvPr>
        <xdr:cNvSpPr/>
      </xdr:nvSpPr>
      <xdr:spPr>
        <a:xfrm>
          <a:off x="9588500" y="990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168574</xdr:rowOff>
    </xdr:from>
    <xdr:to>
      <xdr:col>55</xdr:col>
      <xdr:colOff>0</xdr:colOff>
      <xdr:row>58</xdr:row>
      <xdr:rowOff>8589</xdr:rowOff>
    </xdr:to>
    <xdr:cxnSp macro="">
      <xdr:nvCxnSpPr>
        <xdr:cNvPr id="251" name="直線コネクタ 250">
          <a:extLst>
            <a:ext uri="{FF2B5EF4-FFF2-40B4-BE49-F238E27FC236}">
              <a16:creationId xmlns:a16="http://schemas.microsoft.com/office/drawing/2014/main" id="{97AD0F77-C03C-4982-AAA8-ACCE7A01FBB5}"/>
            </a:ext>
          </a:extLst>
        </xdr:cNvPr>
        <xdr:cNvCxnSpPr/>
      </xdr:nvCxnSpPr>
      <xdr:spPr>
        <a:xfrm flipV="1">
          <a:off x="9639300" y="9941224"/>
          <a:ext cx="838200" cy="1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143688</xdr:rowOff>
    </xdr:from>
    <xdr:to>
      <xdr:col>46</xdr:col>
      <xdr:colOff>38100</xdr:colOff>
      <xdr:row>58</xdr:row>
      <xdr:rowOff>73838</xdr:rowOff>
    </xdr:to>
    <xdr:sp macro="" textlink="">
      <xdr:nvSpPr>
        <xdr:cNvPr id="252" name="楕円 251">
          <a:extLst>
            <a:ext uri="{FF2B5EF4-FFF2-40B4-BE49-F238E27FC236}">
              <a16:creationId xmlns:a16="http://schemas.microsoft.com/office/drawing/2014/main" id="{DF9A531F-28C7-4BB9-B29A-DB9209218AC3}"/>
            </a:ext>
          </a:extLst>
        </xdr:cNvPr>
        <xdr:cNvSpPr/>
      </xdr:nvSpPr>
      <xdr:spPr>
        <a:xfrm>
          <a:off x="8699500" y="991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8589</xdr:rowOff>
    </xdr:from>
    <xdr:to>
      <xdr:col>50</xdr:col>
      <xdr:colOff>114300</xdr:colOff>
      <xdr:row>58</xdr:row>
      <xdr:rowOff>23038</xdr:rowOff>
    </xdr:to>
    <xdr:cxnSp macro="">
      <xdr:nvCxnSpPr>
        <xdr:cNvPr id="253" name="直線コネクタ 252">
          <a:extLst>
            <a:ext uri="{FF2B5EF4-FFF2-40B4-BE49-F238E27FC236}">
              <a16:creationId xmlns:a16="http://schemas.microsoft.com/office/drawing/2014/main" id="{6E28570F-E8C5-47D8-8C8A-4EC8A0719463}"/>
            </a:ext>
          </a:extLst>
        </xdr:cNvPr>
        <xdr:cNvCxnSpPr/>
      </xdr:nvCxnSpPr>
      <xdr:spPr>
        <a:xfrm flipV="1">
          <a:off x="8750300" y="9952689"/>
          <a:ext cx="889000" cy="14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153836</xdr:rowOff>
    </xdr:from>
    <xdr:to>
      <xdr:col>41</xdr:col>
      <xdr:colOff>101600</xdr:colOff>
      <xdr:row>58</xdr:row>
      <xdr:rowOff>83986</xdr:rowOff>
    </xdr:to>
    <xdr:sp macro="" textlink="">
      <xdr:nvSpPr>
        <xdr:cNvPr id="254" name="楕円 253">
          <a:extLst>
            <a:ext uri="{FF2B5EF4-FFF2-40B4-BE49-F238E27FC236}">
              <a16:creationId xmlns:a16="http://schemas.microsoft.com/office/drawing/2014/main" id="{E8D0F9BC-79FB-45BC-AC3B-21CE87758625}"/>
            </a:ext>
          </a:extLst>
        </xdr:cNvPr>
        <xdr:cNvSpPr/>
      </xdr:nvSpPr>
      <xdr:spPr>
        <a:xfrm>
          <a:off x="7810500" y="992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23038</xdr:rowOff>
    </xdr:from>
    <xdr:to>
      <xdr:col>45</xdr:col>
      <xdr:colOff>177800</xdr:colOff>
      <xdr:row>58</xdr:row>
      <xdr:rowOff>33186</xdr:rowOff>
    </xdr:to>
    <xdr:cxnSp macro="">
      <xdr:nvCxnSpPr>
        <xdr:cNvPr id="255" name="直線コネクタ 254">
          <a:extLst>
            <a:ext uri="{FF2B5EF4-FFF2-40B4-BE49-F238E27FC236}">
              <a16:creationId xmlns:a16="http://schemas.microsoft.com/office/drawing/2014/main" id="{4D59E022-E78F-48D8-BF1E-03B74531C648}"/>
            </a:ext>
          </a:extLst>
        </xdr:cNvPr>
        <xdr:cNvCxnSpPr/>
      </xdr:nvCxnSpPr>
      <xdr:spPr>
        <a:xfrm flipV="1">
          <a:off x="7861300" y="9967138"/>
          <a:ext cx="889000" cy="10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166448</xdr:rowOff>
    </xdr:from>
    <xdr:to>
      <xdr:col>36</xdr:col>
      <xdr:colOff>165100</xdr:colOff>
      <xdr:row>58</xdr:row>
      <xdr:rowOff>96598</xdr:rowOff>
    </xdr:to>
    <xdr:sp macro="" textlink="">
      <xdr:nvSpPr>
        <xdr:cNvPr id="256" name="楕円 255">
          <a:extLst>
            <a:ext uri="{FF2B5EF4-FFF2-40B4-BE49-F238E27FC236}">
              <a16:creationId xmlns:a16="http://schemas.microsoft.com/office/drawing/2014/main" id="{FEAF6C69-4937-405C-A48C-AACB6D13CB7A}"/>
            </a:ext>
          </a:extLst>
        </xdr:cNvPr>
        <xdr:cNvSpPr/>
      </xdr:nvSpPr>
      <xdr:spPr>
        <a:xfrm>
          <a:off x="6921500" y="9939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33186</xdr:rowOff>
    </xdr:from>
    <xdr:to>
      <xdr:col>41</xdr:col>
      <xdr:colOff>50800</xdr:colOff>
      <xdr:row>58</xdr:row>
      <xdr:rowOff>45798</xdr:rowOff>
    </xdr:to>
    <xdr:cxnSp macro="">
      <xdr:nvCxnSpPr>
        <xdr:cNvPr id="257" name="直線コネクタ 256">
          <a:extLst>
            <a:ext uri="{FF2B5EF4-FFF2-40B4-BE49-F238E27FC236}">
              <a16:creationId xmlns:a16="http://schemas.microsoft.com/office/drawing/2014/main" id="{7D07657D-CBE9-4176-BC28-6D729889A50F}"/>
            </a:ext>
          </a:extLst>
        </xdr:cNvPr>
        <xdr:cNvCxnSpPr/>
      </xdr:nvCxnSpPr>
      <xdr:spPr>
        <a:xfrm flipV="1">
          <a:off x="6972300" y="9977286"/>
          <a:ext cx="889000" cy="1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112237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FD88647A-6BB8-4069-93D4-68D746732858}"/>
            </a:ext>
          </a:extLst>
        </xdr:cNvPr>
        <xdr:cNvSpPr txBox="1"/>
      </xdr:nvSpPr>
      <xdr:spPr>
        <a:xfrm>
          <a:off x="9327095" y="1057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123331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DF907A78-80E5-4077-9AD4-DB62ECBF0B3C}"/>
            </a:ext>
          </a:extLst>
        </xdr:cNvPr>
        <xdr:cNvSpPr txBox="1"/>
      </xdr:nvSpPr>
      <xdr:spPr>
        <a:xfrm>
          <a:off x="8450795" y="10581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127199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F8738458-6934-419E-A679-07D20779FB2A}"/>
            </a:ext>
          </a:extLst>
        </xdr:cNvPr>
        <xdr:cNvSpPr txBox="1"/>
      </xdr:nvSpPr>
      <xdr:spPr>
        <a:xfrm>
          <a:off x="7561795" y="10585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13713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E49C870C-6DDE-41F1-941F-CECD65C38E89}"/>
            </a:ext>
          </a:extLst>
        </xdr:cNvPr>
        <xdr:cNvSpPr txBox="1"/>
      </xdr:nvSpPr>
      <xdr:spPr>
        <a:xfrm>
          <a:off x="6672795" y="10643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75916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9EF0288A-A31C-4F09-B932-110C75127FCD}"/>
            </a:ext>
          </a:extLst>
        </xdr:cNvPr>
        <xdr:cNvSpPr txBox="1"/>
      </xdr:nvSpPr>
      <xdr:spPr>
        <a:xfrm>
          <a:off x="9327095" y="9677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90365</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14AE8761-225C-47A2-90E2-BEC2A49F8C72}"/>
            </a:ext>
          </a:extLst>
        </xdr:cNvPr>
        <xdr:cNvSpPr txBox="1"/>
      </xdr:nvSpPr>
      <xdr:spPr>
        <a:xfrm>
          <a:off x="8450795" y="9691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100513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D7F2A2A8-3496-4ADA-B2D6-1E05F8D1B9F8}"/>
            </a:ext>
          </a:extLst>
        </xdr:cNvPr>
        <xdr:cNvSpPr txBox="1"/>
      </xdr:nvSpPr>
      <xdr:spPr>
        <a:xfrm>
          <a:off x="7561795" y="970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113125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B83E8E85-FCC6-46E7-9017-1A8205AC2A14}"/>
            </a:ext>
          </a:extLst>
        </xdr:cNvPr>
        <xdr:cNvSpPr txBox="1"/>
      </xdr:nvSpPr>
      <xdr:spPr>
        <a:xfrm>
          <a:off x="6672795" y="9714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7A53072F-0438-4AEB-8A4A-08EEF47F181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4FCAFFC2-DCB9-4351-9F5F-D5EABD919F1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5095DC91-9766-45E7-8A23-976B34124FF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214E856-D4CF-49C1-9374-86DBC870512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A70620D-6C3C-45EA-90F2-CB38E13C8FF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2B724A9-239D-4971-8903-42DFC9FB893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E5B2B699-F85E-4BAE-B5F3-039403AEF34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ED04547-38E2-443F-BECD-5E2A6077DD6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65B4F82D-778F-4032-9B37-EE0E64DF025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E0644C8-9FB8-475D-97F8-ED6680E9534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A7D7B90D-3CE1-4240-B93F-615B6B2DBCF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5064DCAD-BD8E-412C-B42E-5AD0594976A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1ABAEA40-8348-4D1D-9E6B-0AE9AA63169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6AD553D0-27F4-4BA1-9377-5F784F01BCA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A4D6FEAD-0019-42E5-BEDC-ADABFCDA2DA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C9475E05-2CF8-4507-8C16-EC9A3E89A0D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468DE230-4052-45F5-BCED-6B5147B6EEF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53ED6464-0FC0-4374-AA38-B4B5F417396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CB58AE98-3CB3-4A70-9F89-606FE63AE79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8376C3F9-F3C0-4F23-8D0D-D9073FDA085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E5BB4ECF-9CE1-426D-B49A-815B9D43813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8B166A4-675A-468A-86D7-BCED4F5A284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ABE7A64F-5AD5-41D9-8986-F3DDEAE1E85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13F5F4C-AC2B-4884-8388-59C2A685D91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269CB9DA-8E25-43EA-9A65-C14C0EBB6174}"/>
            </a:ext>
          </a:extLst>
        </xdr:cNvPr>
        <xdr:cNvCxnSpPr/>
      </xdr:nvCxnSpPr>
      <xdr:spPr>
        <a:xfrm flipV="1">
          <a:off x="4634865" y="13557886"/>
          <a:ext cx="0" cy="130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94195F85-C6A3-498D-96E7-69ACDC052E6C}"/>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6744946E-C999-4C3C-803E-B9A277B5B38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4DCF272F-9197-4546-919E-7717D365D975}"/>
            </a:ext>
          </a:extLst>
        </xdr:cNvPr>
        <xdr:cNvSpPr txBox="1"/>
      </xdr:nvSpPr>
      <xdr:spPr>
        <a:xfrm>
          <a:off x="4673600" y="1333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3A6827F4-D096-4A24-9315-1388DA512E00}"/>
            </a:ext>
          </a:extLst>
        </xdr:cNvPr>
        <xdr:cNvCxnSpPr/>
      </xdr:nvCxnSpPr>
      <xdr:spPr>
        <a:xfrm>
          <a:off x="4546600" y="1355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71138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3267A9C-19A6-42B7-B158-E30F36E56747}"/>
            </a:ext>
          </a:extLst>
        </xdr:cNvPr>
        <xdr:cNvSpPr txBox="1"/>
      </xdr:nvSpPr>
      <xdr:spPr>
        <a:xfrm>
          <a:off x="4673600" y="1413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57E874EB-69A7-45BC-A811-03076A47276A}"/>
            </a:ext>
          </a:extLst>
        </xdr:cNvPr>
        <xdr:cNvSpPr/>
      </xdr:nvSpPr>
      <xdr:spPr>
        <a:xfrm>
          <a:off x="45847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96A0D19D-E2CC-42A0-A10C-78C2B7E472FB}"/>
            </a:ext>
          </a:extLst>
        </xdr:cNvPr>
        <xdr:cNvSpPr/>
      </xdr:nvSpPr>
      <xdr:spPr>
        <a:xfrm>
          <a:off x="3746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61373B57-3D41-4A81-9F76-C30D9AF975F8}"/>
            </a:ext>
          </a:extLst>
        </xdr:cNvPr>
        <xdr:cNvSpPr/>
      </xdr:nvSpPr>
      <xdr:spPr>
        <a:xfrm>
          <a:off x="2857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F49BA383-A302-41E9-9C16-125F08D690AB}"/>
            </a:ext>
          </a:extLst>
        </xdr:cNvPr>
        <xdr:cNvSpPr/>
      </xdr:nvSpPr>
      <xdr:spPr>
        <a:xfrm>
          <a:off x="1968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59689</xdr:rowOff>
    </xdr:from>
    <xdr:to>
      <xdr:col>6</xdr:col>
      <xdr:colOff>38100</xdr:colOff>
      <xdr:row>82</xdr:row>
      <xdr:rowOff>161289</xdr:rowOff>
    </xdr:to>
    <xdr:sp macro="" textlink="">
      <xdr:nvSpPr>
        <xdr:cNvPr id="300" name="フローチャート: 判断 299">
          <a:extLst>
            <a:ext uri="{FF2B5EF4-FFF2-40B4-BE49-F238E27FC236}">
              <a16:creationId xmlns:a16="http://schemas.microsoft.com/office/drawing/2014/main" id="{8124AB9A-542C-4123-805B-B57591E75049}"/>
            </a:ext>
          </a:extLst>
        </xdr:cNvPr>
        <xdr:cNvSpPr/>
      </xdr:nvSpPr>
      <xdr:spPr>
        <a:xfrm>
          <a:off x="1079500" y="141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1A364C9-1DA9-45DA-A374-4F51B546BEC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9367377-8A32-495F-B347-792AE95837F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CABF943-BF74-46B6-B3F6-F2A40FE0169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30F8217-6280-453D-B2B3-1BE3D7E99D9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BD00A52E-67B2-4993-AC3F-149E885EA78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141605</xdr:rowOff>
    </xdr:from>
    <xdr:to>
      <xdr:col>24</xdr:col>
      <xdr:colOff>114300</xdr:colOff>
      <xdr:row>84</xdr:row>
      <xdr:rowOff>71755</xdr:rowOff>
    </xdr:to>
    <xdr:sp macro="" textlink="">
      <xdr:nvSpPr>
        <xdr:cNvPr id="306" name="楕円 305">
          <a:extLst>
            <a:ext uri="{FF2B5EF4-FFF2-40B4-BE49-F238E27FC236}">
              <a16:creationId xmlns:a16="http://schemas.microsoft.com/office/drawing/2014/main" id="{CD90B21E-0918-4D6E-B3F3-8CAAA6A301BA}"/>
            </a:ext>
          </a:extLst>
        </xdr:cNvPr>
        <xdr:cNvSpPr/>
      </xdr:nvSpPr>
      <xdr:spPr>
        <a:xfrm>
          <a:off x="45847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120032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E5157185-CB0F-4C12-BA33-2728B780A17C}"/>
            </a:ext>
          </a:extLst>
        </xdr:cNvPr>
        <xdr:cNvSpPr txBox="1"/>
      </xdr:nvSpPr>
      <xdr:spPr>
        <a:xfrm>
          <a:off x="4673600"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111125</xdr:rowOff>
    </xdr:from>
    <xdr:to>
      <xdr:col>20</xdr:col>
      <xdr:colOff>38100</xdr:colOff>
      <xdr:row>84</xdr:row>
      <xdr:rowOff>41275</xdr:rowOff>
    </xdr:to>
    <xdr:sp macro="" textlink="">
      <xdr:nvSpPr>
        <xdr:cNvPr id="308" name="楕円 307">
          <a:extLst>
            <a:ext uri="{FF2B5EF4-FFF2-40B4-BE49-F238E27FC236}">
              <a16:creationId xmlns:a16="http://schemas.microsoft.com/office/drawing/2014/main" id="{30B5F81C-9850-4396-85D1-E4C3F21DE7C7}"/>
            </a:ext>
          </a:extLst>
        </xdr:cNvPr>
        <xdr:cNvSpPr/>
      </xdr:nvSpPr>
      <xdr:spPr>
        <a:xfrm>
          <a:off x="3746500" y="1434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161925</xdr:rowOff>
    </xdr:from>
    <xdr:to>
      <xdr:col>24</xdr:col>
      <xdr:colOff>63500</xdr:colOff>
      <xdr:row>84</xdr:row>
      <xdr:rowOff>20955</xdr:rowOff>
    </xdr:to>
    <xdr:cxnSp macro="">
      <xdr:nvCxnSpPr>
        <xdr:cNvPr id="309" name="直線コネクタ 308">
          <a:extLst>
            <a:ext uri="{FF2B5EF4-FFF2-40B4-BE49-F238E27FC236}">
              <a16:creationId xmlns:a16="http://schemas.microsoft.com/office/drawing/2014/main" id="{7F3EDF7A-0307-406D-B04E-6683F4942CF0}"/>
            </a:ext>
          </a:extLst>
        </xdr:cNvPr>
        <xdr:cNvCxnSpPr/>
      </xdr:nvCxnSpPr>
      <xdr:spPr>
        <a:xfrm>
          <a:off x="3797300" y="1439227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78739</xdr:rowOff>
    </xdr:from>
    <xdr:to>
      <xdr:col>15</xdr:col>
      <xdr:colOff>101600</xdr:colOff>
      <xdr:row>84</xdr:row>
      <xdr:rowOff>8889</xdr:rowOff>
    </xdr:to>
    <xdr:sp macro="" textlink="">
      <xdr:nvSpPr>
        <xdr:cNvPr id="310" name="楕円 309">
          <a:extLst>
            <a:ext uri="{FF2B5EF4-FFF2-40B4-BE49-F238E27FC236}">
              <a16:creationId xmlns:a16="http://schemas.microsoft.com/office/drawing/2014/main" id="{9E3ADB7B-56E9-4A63-92D0-6419EEDD1940}"/>
            </a:ext>
          </a:extLst>
        </xdr:cNvPr>
        <xdr:cNvSpPr/>
      </xdr:nvSpPr>
      <xdr:spPr>
        <a:xfrm>
          <a:off x="2857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129539</xdr:rowOff>
    </xdr:from>
    <xdr:to>
      <xdr:col>19</xdr:col>
      <xdr:colOff>177800</xdr:colOff>
      <xdr:row>83</xdr:row>
      <xdr:rowOff>161925</xdr:rowOff>
    </xdr:to>
    <xdr:cxnSp macro="">
      <xdr:nvCxnSpPr>
        <xdr:cNvPr id="311" name="直線コネクタ 310">
          <a:extLst>
            <a:ext uri="{FF2B5EF4-FFF2-40B4-BE49-F238E27FC236}">
              <a16:creationId xmlns:a16="http://schemas.microsoft.com/office/drawing/2014/main" id="{E5D274D9-6812-4791-9864-58E527A7AF69}"/>
            </a:ext>
          </a:extLst>
        </xdr:cNvPr>
        <xdr:cNvCxnSpPr/>
      </xdr:nvCxnSpPr>
      <xdr:spPr>
        <a:xfrm>
          <a:off x="2908300" y="1435988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44450</xdr:rowOff>
    </xdr:from>
    <xdr:to>
      <xdr:col>10</xdr:col>
      <xdr:colOff>165100</xdr:colOff>
      <xdr:row>83</xdr:row>
      <xdr:rowOff>146050</xdr:rowOff>
    </xdr:to>
    <xdr:sp macro="" textlink="">
      <xdr:nvSpPr>
        <xdr:cNvPr id="312" name="楕円 311">
          <a:extLst>
            <a:ext uri="{FF2B5EF4-FFF2-40B4-BE49-F238E27FC236}">
              <a16:creationId xmlns:a16="http://schemas.microsoft.com/office/drawing/2014/main" id="{1FD8D5AE-BC6C-4436-B7A7-334D85D8C977}"/>
            </a:ext>
          </a:extLst>
        </xdr:cNvPr>
        <xdr:cNvSpPr/>
      </xdr:nvSpPr>
      <xdr:spPr>
        <a:xfrm>
          <a:off x="1968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95250</xdr:rowOff>
    </xdr:from>
    <xdr:to>
      <xdr:col>15</xdr:col>
      <xdr:colOff>50800</xdr:colOff>
      <xdr:row>83</xdr:row>
      <xdr:rowOff>129539</xdr:rowOff>
    </xdr:to>
    <xdr:cxnSp macro="">
      <xdr:nvCxnSpPr>
        <xdr:cNvPr id="313" name="直線コネクタ 312">
          <a:extLst>
            <a:ext uri="{FF2B5EF4-FFF2-40B4-BE49-F238E27FC236}">
              <a16:creationId xmlns:a16="http://schemas.microsoft.com/office/drawing/2014/main" id="{D908CF22-39EF-4C91-84D5-35E8E89D2C41}"/>
            </a:ext>
          </a:extLst>
        </xdr:cNvPr>
        <xdr:cNvCxnSpPr/>
      </xdr:nvCxnSpPr>
      <xdr:spPr>
        <a:xfrm>
          <a:off x="2019300" y="143256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10161</xdr:rowOff>
    </xdr:from>
    <xdr:to>
      <xdr:col>6</xdr:col>
      <xdr:colOff>38100</xdr:colOff>
      <xdr:row>83</xdr:row>
      <xdr:rowOff>111761</xdr:rowOff>
    </xdr:to>
    <xdr:sp macro="" textlink="">
      <xdr:nvSpPr>
        <xdr:cNvPr id="314" name="楕円 313">
          <a:extLst>
            <a:ext uri="{FF2B5EF4-FFF2-40B4-BE49-F238E27FC236}">
              <a16:creationId xmlns:a16="http://schemas.microsoft.com/office/drawing/2014/main" id="{693C80E6-E9C3-4926-9427-199BCD1655F3}"/>
            </a:ext>
          </a:extLst>
        </xdr:cNvPr>
        <xdr:cNvSpPr/>
      </xdr:nvSpPr>
      <xdr:spPr>
        <a:xfrm>
          <a:off x="1079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60961</xdr:rowOff>
    </xdr:from>
    <xdr:to>
      <xdr:col>10</xdr:col>
      <xdr:colOff>114300</xdr:colOff>
      <xdr:row>83</xdr:row>
      <xdr:rowOff>95250</xdr:rowOff>
    </xdr:to>
    <xdr:cxnSp macro="">
      <xdr:nvCxnSpPr>
        <xdr:cNvPr id="315" name="直線コネクタ 314">
          <a:extLst>
            <a:ext uri="{FF2B5EF4-FFF2-40B4-BE49-F238E27FC236}">
              <a16:creationId xmlns:a16="http://schemas.microsoft.com/office/drawing/2014/main" id="{990C7E33-B043-4FE3-B7B5-267FC07FE1AB}"/>
            </a:ext>
          </a:extLst>
        </xdr:cNvPr>
        <xdr:cNvCxnSpPr/>
      </xdr:nvCxnSpPr>
      <xdr:spPr>
        <a:xfrm>
          <a:off x="1130300" y="142913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8272</xdr:rowOff>
    </xdr:from>
    <xdr:ext cx="405111" cy="259045"/>
    <xdr:sp macro="" textlink="">
      <xdr:nvSpPr>
        <xdr:cNvPr id="316" name="n_1aveValue【公営住宅】&#10;有形固定資産減価償却率">
          <a:extLst>
            <a:ext uri="{FF2B5EF4-FFF2-40B4-BE49-F238E27FC236}">
              <a16:creationId xmlns:a16="http://schemas.microsoft.com/office/drawing/2014/main" id="{1FD08810-98CC-488C-878E-E64BD02F36E0}"/>
            </a:ext>
          </a:extLst>
        </xdr:cNvPr>
        <xdr:cNvSpPr txBox="1"/>
      </xdr:nvSpPr>
      <xdr:spPr>
        <a:xfrm>
          <a:off x="3582044" y="1406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139716</xdr:rowOff>
    </xdr:from>
    <xdr:ext cx="405111" cy="259045"/>
    <xdr:sp macro="" textlink="">
      <xdr:nvSpPr>
        <xdr:cNvPr id="317" name="n_2aveValue【公営住宅】&#10;有形固定資産減価償却率">
          <a:extLst>
            <a:ext uri="{FF2B5EF4-FFF2-40B4-BE49-F238E27FC236}">
              <a16:creationId xmlns:a16="http://schemas.microsoft.com/office/drawing/2014/main" id="{FC590FD7-C3B6-4BF5-A355-857FD3C676C8}"/>
            </a:ext>
          </a:extLst>
        </xdr:cNvPr>
        <xdr:cNvSpPr txBox="1"/>
      </xdr:nvSpPr>
      <xdr:spPr>
        <a:xfrm>
          <a:off x="2705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122572</xdr:rowOff>
    </xdr:from>
    <xdr:ext cx="405111" cy="259045"/>
    <xdr:sp macro="" textlink="">
      <xdr:nvSpPr>
        <xdr:cNvPr id="318" name="n_3aveValue【公営住宅】&#10;有形固定資産減価償却率">
          <a:extLst>
            <a:ext uri="{FF2B5EF4-FFF2-40B4-BE49-F238E27FC236}">
              <a16:creationId xmlns:a16="http://schemas.microsoft.com/office/drawing/2014/main" id="{346E4A42-E3D0-41AD-961B-024F7F63CEDA}"/>
            </a:ext>
          </a:extLst>
        </xdr:cNvPr>
        <xdr:cNvSpPr txBox="1"/>
      </xdr:nvSpPr>
      <xdr:spPr>
        <a:xfrm>
          <a:off x="1816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6366</xdr:rowOff>
    </xdr:from>
    <xdr:ext cx="405111" cy="259045"/>
    <xdr:sp macro="" textlink="">
      <xdr:nvSpPr>
        <xdr:cNvPr id="319" name="n_4aveValue【公営住宅】&#10;有形固定資産減価償却率">
          <a:extLst>
            <a:ext uri="{FF2B5EF4-FFF2-40B4-BE49-F238E27FC236}">
              <a16:creationId xmlns:a16="http://schemas.microsoft.com/office/drawing/2014/main" id="{6E5566A3-AF20-4D3A-BD71-AB5081591E94}"/>
            </a:ext>
          </a:extLst>
        </xdr:cNvPr>
        <xdr:cNvSpPr txBox="1"/>
      </xdr:nvSpPr>
      <xdr:spPr>
        <a:xfrm>
          <a:off x="927744" y="1389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32402</xdr:rowOff>
    </xdr:from>
    <xdr:ext cx="405111" cy="259045"/>
    <xdr:sp macro="" textlink="">
      <xdr:nvSpPr>
        <xdr:cNvPr id="320" name="n_1mainValue【公営住宅】&#10;有形固定資産減価償却率">
          <a:extLst>
            <a:ext uri="{FF2B5EF4-FFF2-40B4-BE49-F238E27FC236}">
              <a16:creationId xmlns:a16="http://schemas.microsoft.com/office/drawing/2014/main" id="{9720DF7F-0698-4D98-9317-CD8300509B5A}"/>
            </a:ext>
          </a:extLst>
        </xdr:cNvPr>
        <xdr:cNvSpPr txBox="1"/>
      </xdr:nvSpPr>
      <xdr:spPr>
        <a:xfrm>
          <a:off x="3582044" y="1443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21" name="n_2mainValue【公営住宅】&#10;有形固定資産減価償却率">
          <a:extLst>
            <a:ext uri="{FF2B5EF4-FFF2-40B4-BE49-F238E27FC236}">
              <a16:creationId xmlns:a16="http://schemas.microsoft.com/office/drawing/2014/main" id="{2E0BA6FA-059C-4BB1-B2E2-4A7C996C4EEB}"/>
            </a:ext>
          </a:extLst>
        </xdr:cNvPr>
        <xdr:cNvSpPr txBox="1"/>
      </xdr:nvSpPr>
      <xdr:spPr>
        <a:xfrm>
          <a:off x="2705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137177</xdr:rowOff>
    </xdr:from>
    <xdr:ext cx="405111" cy="259045"/>
    <xdr:sp macro="" textlink="">
      <xdr:nvSpPr>
        <xdr:cNvPr id="322" name="n_3mainValue【公営住宅】&#10;有形固定資産減価償却率">
          <a:extLst>
            <a:ext uri="{FF2B5EF4-FFF2-40B4-BE49-F238E27FC236}">
              <a16:creationId xmlns:a16="http://schemas.microsoft.com/office/drawing/2014/main" id="{26164800-F0ED-4D7E-83CD-FA32A7F653B7}"/>
            </a:ext>
          </a:extLst>
        </xdr:cNvPr>
        <xdr:cNvSpPr txBox="1"/>
      </xdr:nvSpPr>
      <xdr:spPr>
        <a:xfrm>
          <a:off x="1816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102888</xdr:rowOff>
    </xdr:from>
    <xdr:ext cx="405111" cy="259045"/>
    <xdr:sp macro="" textlink="">
      <xdr:nvSpPr>
        <xdr:cNvPr id="323" name="n_4mainValue【公営住宅】&#10;有形固定資産減価償却率">
          <a:extLst>
            <a:ext uri="{FF2B5EF4-FFF2-40B4-BE49-F238E27FC236}">
              <a16:creationId xmlns:a16="http://schemas.microsoft.com/office/drawing/2014/main" id="{ECC3658D-F72A-4030-AE67-A2EBBA55A469}"/>
            </a:ext>
          </a:extLst>
        </xdr:cNvPr>
        <xdr:cNvSpPr txBox="1"/>
      </xdr:nvSpPr>
      <xdr:spPr>
        <a:xfrm>
          <a:off x="9277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E9AA4D62-FEB0-4AE3-BFE0-593095F8896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B2349721-2079-4F59-9D17-A4BC606D9E5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EFEE1BDF-8466-4380-89F3-F066556B70D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F67CBAA3-994D-4AC0-9FD2-016E907C0FF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B74A48B8-4B02-4703-82C8-712064BEC1A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F9459104-0238-4D9F-8E63-FBA6B38DCBD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E3AB05D9-A0BE-4354-B119-8BFA8D758F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C1A25662-7E85-49E5-A261-40B812CED69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711679CC-08D3-4357-B00F-D44987EBE7D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3CF03D93-FD37-41BE-B2E1-15CFB37DFE6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5EAD5273-0B0A-452D-BF85-62B5748876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E551C06A-315B-4007-87C7-189712F07BAF}"/>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5A2CD80-F747-4BEC-BCE5-161FA481E9A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77CFCEDF-8509-406E-88C9-4D9C97DF359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425AF861-D919-46A8-AF36-752C9613A8FC}"/>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2700634E-661C-4737-AECC-F1998367D08B}"/>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2880D389-E5B0-4998-A288-027F6FD5C62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ED50B315-5F4A-43ED-A1AD-E92C42CF771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69A20C1A-F921-4EB8-8995-D7A75079473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DEB2F492-E2C1-47D9-85E0-5323D44174EB}"/>
            </a:ext>
          </a:extLst>
        </xdr:cNvPr>
        <xdr:cNvCxnSpPr/>
      </xdr:nvCxnSpPr>
      <xdr:spPr>
        <a:xfrm flipV="1">
          <a:off x="10476865" y="13443204"/>
          <a:ext cx="0"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F53410F8-0D1F-40C9-A028-126876B7CE75}"/>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9779170F-AF2E-4603-8305-253433E6AE71}"/>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5CB1BEDD-982D-4B66-A263-9FAE9F9888AE}"/>
            </a:ext>
          </a:extLst>
        </xdr:cNvPr>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4AF69185-8F30-4651-8CA7-553D5EB7E6BB}"/>
            </a:ext>
          </a:extLst>
        </xdr:cNvPr>
        <xdr:cNvCxnSpPr/>
      </xdr:nvCxnSpPr>
      <xdr:spPr>
        <a:xfrm>
          <a:off x="10388600" y="1344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108030</xdr:rowOff>
    </xdr:from>
    <xdr:ext cx="469744" cy="259045"/>
    <xdr:sp macro="" textlink="">
      <xdr:nvSpPr>
        <xdr:cNvPr id="348" name="【公営住宅】&#10;一人当たり面積平均値テキスト">
          <a:extLst>
            <a:ext uri="{FF2B5EF4-FFF2-40B4-BE49-F238E27FC236}">
              <a16:creationId xmlns:a16="http://schemas.microsoft.com/office/drawing/2014/main" id="{8A27EC33-E07C-4996-866F-4E1154C73B70}"/>
            </a:ext>
          </a:extLst>
        </xdr:cNvPr>
        <xdr:cNvSpPr txBox="1"/>
      </xdr:nvSpPr>
      <xdr:spPr>
        <a:xfrm>
          <a:off x="10515600" y="143383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1A037440-8705-4A7D-814C-0D6541E25E6C}"/>
            </a:ext>
          </a:extLst>
        </xdr:cNvPr>
        <xdr:cNvSpPr/>
      </xdr:nvSpPr>
      <xdr:spPr>
        <a:xfrm>
          <a:off x="10426700" y="14359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DB0B9D59-298A-4BDD-A008-AA5BD7CEDC89}"/>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5786FE26-0973-4F69-BA4B-B090FB1AC578}"/>
            </a:ext>
          </a:extLst>
        </xdr:cNvPr>
        <xdr:cNvSpPr/>
      </xdr:nvSpPr>
      <xdr:spPr>
        <a:xfrm>
          <a:off x="8699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77BC036B-D7B3-4385-8683-105408A7E5B9}"/>
            </a:ext>
          </a:extLst>
        </xdr:cNvPr>
        <xdr:cNvSpPr/>
      </xdr:nvSpPr>
      <xdr:spPr>
        <a:xfrm>
          <a:off x="7810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75882</xdr:rowOff>
    </xdr:from>
    <xdr:to>
      <xdr:col>36</xdr:col>
      <xdr:colOff>165100</xdr:colOff>
      <xdr:row>84</xdr:row>
      <xdr:rowOff>6032</xdr:rowOff>
    </xdr:to>
    <xdr:sp macro="" textlink="">
      <xdr:nvSpPr>
        <xdr:cNvPr id="353" name="フローチャート: 判断 352">
          <a:extLst>
            <a:ext uri="{FF2B5EF4-FFF2-40B4-BE49-F238E27FC236}">
              <a16:creationId xmlns:a16="http://schemas.microsoft.com/office/drawing/2014/main" id="{010DE112-C3CF-4640-88CD-F4FAADC370ED}"/>
            </a:ext>
          </a:extLst>
        </xdr:cNvPr>
        <xdr:cNvSpPr/>
      </xdr:nvSpPr>
      <xdr:spPr>
        <a:xfrm>
          <a:off x="6921500" y="1430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88B7A48-E0E4-4C60-9602-BD0C5DC6E6C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81F4905-2997-4ED7-974A-5FA631178AF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BC0EB20-91E3-4AD1-BEBD-34BA509B8F6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49F86A4-244D-4449-A860-2B5B5BF7673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B0715ED-CBA9-4FDE-9FE1-6C10F09DA52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153606</xdr:rowOff>
    </xdr:from>
    <xdr:to>
      <xdr:col>55</xdr:col>
      <xdr:colOff>50800</xdr:colOff>
      <xdr:row>83</xdr:row>
      <xdr:rowOff>83756</xdr:rowOff>
    </xdr:to>
    <xdr:sp macro="" textlink="">
      <xdr:nvSpPr>
        <xdr:cNvPr id="359" name="楕円 358">
          <a:extLst>
            <a:ext uri="{FF2B5EF4-FFF2-40B4-BE49-F238E27FC236}">
              <a16:creationId xmlns:a16="http://schemas.microsoft.com/office/drawing/2014/main" id="{263631FF-18D7-417F-9AF2-957BC9F87407}"/>
            </a:ext>
          </a:extLst>
        </xdr:cNvPr>
        <xdr:cNvSpPr/>
      </xdr:nvSpPr>
      <xdr:spPr>
        <a:xfrm>
          <a:off x="10426700" y="1421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5033</xdr:rowOff>
    </xdr:from>
    <xdr:ext cx="469744" cy="259045"/>
    <xdr:sp macro="" textlink="">
      <xdr:nvSpPr>
        <xdr:cNvPr id="360" name="【公営住宅】&#10;一人当たり面積該当値テキスト">
          <a:extLst>
            <a:ext uri="{FF2B5EF4-FFF2-40B4-BE49-F238E27FC236}">
              <a16:creationId xmlns:a16="http://schemas.microsoft.com/office/drawing/2014/main" id="{0E1D8B01-8BF0-4060-AE2B-AAB9D3C52768}"/>
            </a:ext>
          </a:extLst>
        </xdr:cNvPr>
        <xdr:cNvSpPr txBox="1"/>
      </xdr:nvSpPr>
      <xdr:spPr>
        <a:xfrm>
          <a:off x="10515600" y="14063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158178</xdr:rowOff>
    </xdr:from>
    <xdr:to>
      <xdr:col>50</xdr:col>
      <xdr:colOff>165100</xdr:colOff>
      <xdr:row>83</xdr:row>
      <xdr:rowOff>88328</xdr:rowOff>
    </xdr:to>
    <xdr:sp macro="" textlink="">
      <xdr:nvSpPr>
        <xdr:cNvPr id="361" name="楕円 360">
          <a:extLst>
            <a:ext uri="{FF2B5EF4-FFF2-40B4-BE49-F238E27FC236}">
              <a16:creationId xmlns:a16="http://schemas.microsoft.com/office/drawing/2014/main" id="{60BC20E5-8B6F-426A-9F46-9BB5CCEFF9EF}"/>
            </a:ext>
          </a:extLst>
        </xdr:cNvPr>
        <xdr:cNvSpPr/>
      </xdr:nvSpPr>
      <xdr:spPr>
        <a:xfrm>
          <a:off x="9588500" y="1421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32956</xdr:rowOff>
    </xdr:from>
    <xdr:to>
      <xdr:col>55</xdr:col>
      <xdr:colOff>0</xdr:colOff>
      <xdr:row>83</xdr:row>
      <xdr:rowOff>37528</xdr:rowOff>
    </xdr:to>
    <xdr:cxnSp macro="">
      <xdr:nvCxnSpPr>
        <xdr:cNvPr id="362" name="直線コネクタ 361">
          <a:extLst>
            <a:ext uri="{FF2B5EF4-FFF2-40B4-BE49-F238E27FC236}">
              <a16:creationId xmlns:a16="http://schemas.microsoft.com/office/drawing/2014/main" id="{58B10CA1-34F6-4FA8-93D9-342ED6A22E69}"/>
            </a:ext>
          </a:extLst>
        </xdr:cNvPr>
        <xdr:cNvCxnSpPr/>
      </xdr:nvCxnSpPr>
      <xdr:spPr>
        <a:xfrm flipV="1">
          <a:off x="9639300" y="1426330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163894</xdr:rowOff>
    </xdr:from>
    <xdr:to>
      <xdr:col>46</xdr:col>
      <xdr:colOff>38100</xdr:colOff>
      <xdr:row>83</xdr:row>
      <xdr:rowOff>94044</xdr:rowOff>
    </xdr:to>
    <xdr:sp macro="" textlink="">
      <xdr:nvSpPr>
        <xdr:cNvPr id="363" name="楕円 362">
          <a:extLst>
            <a:ext uri="{FF2B5EF4-FFF2-40B4-BE49-F238E27FC236}">
              <a16:creationId xmlns:a16="http://schemas.microsoft.com/office/drawing/2014/main" id="{D21129FA-7CE3-4E14-895C-D4B7D25984C8}"/>
            </a:ext>
          </a:extLst>
        </xdr:cNvPr>
        <xdr:cNvSpPr/>
      </xdr:nvSpPr>
      <xdr:spPr>
        <a:xfrm>
          <a:off x="8699500" y="1422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37528</xdr:rowOff>
    </xdr:from>
    <xdr:to>
      <xdr:col>50</xdr:col>
      <xdr:colOff>114300</xdr:colOff>
      <xdr:row>83</xdr:row>
      <xdr:rowOff>43244</xdr:rowOff>
    </xdr:to>
    <xdr:cxnSp macro="">
      <xdr:nvCxnSpPr>
        <xdr:cNvPr id="364" name="直線コネクタ 363">
          <a:extLst>
            <a:ext uri="{FF2B5EF4-FFF2-40B4-BE49-F238E27FC236}">
              <a16:creationId xmlns:a16="http://schemas.microsoft.com/office/drawing/2014/main" id="{A7928B04-1896-421B-89EA-2AA6CADB7BB6}"/>
            </a:ext>
          </a:extLst>
        </xdr:cNvPr>
        <xdr:cNvCxnSpPr/>
      </xdr:nvCxnSpPr>
      <xdr:spPr>
        <a:xfrm flipV="1">
          <a:off x="8750300" y="14267878"/>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167894</xdr:rowOff>
    </xdr:from>
    <xdr:to>
      <xdr:col>41</xdr:col>
      <xdr:colOff>101600</xdr:colOff>
      <xdr:row>83</xdr:row>
      <xdr:rowOff>98044</xdr:rowOff>
    </xdr:to>
    <xdr:sp macro="" textlink="">
      <xdr:nvSpPr>
        <xdr:cNvPr id="365" name="楕円 364">
          <a:extLst>
            <a:ext uri="{FF2B5EF4-FFF2-40B4-BE49-F238E27FC236}">
              <a16:creationId xmlns:a16="http://schemas.microsoft.com/office/drawing/2014/main" id="{CA0EC33F-46BE-443B-A77C-574D8498E3BB}"/>
            </a:ext>
          </a:extLst>
        </xdr:cNvPr>
        <xdr:cNvSpPr/>
      </xdr:nvSpPr>
      <xdr:spPr>
        <a:xfrm>
          <a:off x="7810500" y="1422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43244</xdr:rowOff>
    </xdr:from>
    <xdr:to>
      <xdr:col>45</xdr:col>
      <xdr:colOff>177800</xdr:colOff>
      <xdr:row>83</xdr:row>
      <xdr:rowOff>47244</xdr:rowOff>
    </xdr:to>
    <xdr:cxnSp macro="">
      <xdr:nvCxnSpPr>
        <xdr:cNvPr id="366" name="直線コネクタ 365">
          <a:extLst>
            <a:ext uri="{FF2B5EF4-FFF2-40B4-BE49-F238E27FC236}">
              <a16:creationId xmlns:a16="http://schemas.microsoft.com/office/drawing/2014/main" id="{31F9311A-E8DC-4244-A966-D90A15B81813}"/>
            </a:ext>
          </a:extLst>
        </xdr:cNvPr>
        <xdr:cNvCxnSpPr/>
      </xdr:nvCxnSpPr>
      <xdr:spPr>
        <a:xfrm flipV="1">
          <a:off x="7861300" y="14273594"/>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1588</xdr:rowOff>
    </xdr:from>
    <xdr:to>
      <xdr:col>36</xdr:col>
      <xdr:colOff>165100</xdr:colOff>
      <xdr:row>83</xdr:row>
      <xdr:rowOff>103188</xdr:rowOff>
    </xdr:to>
    <xdr:sp macro="" textlink="">
      <xdr:nvSpPr>
        <xdr:cNvPr id="367" name="楕円 366">
          <a:extLst>
            <a:ext uri="{FF2B5EF4-FFF2-40B4-BE49-F238E27FC236}">
              <a16:creationId xmlns:a16="http://schemas.microsoft.com/office/drawing/2014/main" id="{D6BE58FB-588F-4503-8C31-EDC90D508E65}"/>
            </a:ext>
          </a:extLst>
        </xdr:cNvPr>
        <xdr:cNvSpPr/>
      </xdr:nvSpPr>
      <xdr:spPr>
        <a:xfrm>
          <a:off x="6921500" y="1423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47244</xdr:rowOff>
    </xdr:from>
    <xdr:to>
      <xdr:col>41</xdr:col>
      <xdr:colOff>50800</xdr:colOff>
      <xdr:row>83</xdr:row>
      <xdr:rowOff>52388</xdr:rowOff>
    </xdr:to>
    <xdr:cxnSp macro="">
      <xdr:nvCxnSpPr>
        <xdr:cNvPr id="368" name="直線コネクタ 367">
          <a:extLst>
            <a:ext uri="{FF2B5EF4-FFF2-40B4-BE49-F238E27FC236}">
              <a16:creationId xmlns:a16="http://schemas.microsoft.com/office/drawing/2014/main" id="{39184259-3480-4AA0-9A2F-E4EA8C0913A1}"/>
            </a:ext>
          </a:extLst>
        </xdr:cNvPr>
        <xdr:cNvCxnSpPr/>
      </xdr:nvCxnSpPr>
      <xdr:spPr>
        <a:xfrm flipV="1">
          <a:off x="6972300" y="14277594"/>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9" name="n_1aveValue【公営住宅】&#10;一人当たり面積">
          <a:extLst>
            <a:ext uri="{FF2B5EF4-FFF2-40B4-BE49-F238E27FC236}">
              <a16:creationId xmlns:a16="http://schemas.microsoft.com/office/drawing/2014/main" id="{9A8AAAB2-E164-4CEF-9189-07AFEA547206}"/>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16019</xdr:rowOff>
    </xdr:from>
    <xdr:ext cx="469744" cy="259045"/>
    <xdr:sp macro="" textlink="">
      <xdr:nvSpPr>
        <xdr:cNvPr id="370" name="n_2aveValue【公営住宅】&#10;一人当たり面積">
          <a:extLst>
            <a:ext uri="{FF2B5EF4-FFF2-40B4-BE49-F238E27FC236}">
              <a16:creationId xmlns:a16="http://schemas.microsoft.com/office/drawing/2014/main" id="{726B6FF9-577E-4570-BD8B-7A1372433AC7}"/>
            </a:ext>
          </a:extLst>
        </xdr:cNvPr>
        <xdr:cNvSpPr txBox="1"/>
      </xdr:nvSpPr>
      <xdr:spPr>
        <a:xfrm>
          <a:off x="851542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21162</xdr:rowOff>
    </xdr:from>
    <xdr:ext cx="469744" cy="259045"/>
    <xdr:sp macro="" textlink="">
      <xdr:nvSpPr>
        <xdr:cNvPr id="371" name="n_3aveValue【公営住宅】&#10;一人当たり面積">
          <a:extLst>
            <a:ext uri="{FF2B5EF4-FFF2-40B4-BE49-F238E27FC236}">
              <a16:creationId xmlns:a16="http://schemas.microsoft.com/office/drawing/2014/main" id="{D4E431CC-F574-4517-8707-4338CEFA03B6}"/>
            </a:ext>
          </a:extLst>
        </xdr:cNvPr>
        <xdr:cNvSpPr txBox="1"/>
      </xdr:nvSpPr>
      <xdr:spPr>
        <a:xfrm>
          <a:off x="76264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168609</xdr:rowOff>
    </xdr:from>
    <xdr:ext cx="469744" cy="259045"/>
    <xdr:sp macro="" textlink="">
      <xdr:nvSpPr>
        <xdr:cNvPr id="372" name="n_4aveValue【公営住宅】&#10;一人当たり面積">
          <a:extLst>
            <a:ext uri="{FF2B5EF4-FFF2-40B4-BE49-F238E27FC236}">
              <a16:creationId xmlns:a16="http://schemas.microsoft.com/office/drawing/2014/main" id="{7404C7E3-D0D8-4EC4-9C65-23279DC8620C}"/>
            </a:ext>
          </a:extLst>
        </xdr:cNvPr>
        <xdr:cNvSpPr txBox="1"/>
      </xdr:nvSpPr>
      <xdr:spPr>
        <a:xfrm>
          <a:off x="6737427" y="14398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104855</xdr:rowOff>
    </xdr:from>
    <xdr:ext cx="469744" cy="259045"/>
    <xdr:sp macro="" textlink="">
      <xdr:nvSpPr>
        <xdr:cNvPr id="373" name="n_1mainValue【公営住宅】&#10;一人当たり面積">
          <a:extLst>
            <a:ext uri="{FF2B5EF4-FFF2-40B4-BE49-F238E27FC236}">
              <a16:creationId xmlns:a16="http://schemas.microsoft.com/office/drawing/2014/main" id="{717B3A6E-5F3B-4D4A-A914-BCDA7826ACDB}"/>
            </a:ext>
          </a:extLst>
        </xdr:cNvPr>
        <xdr:cNvSpPr txBox="1"/>
      </xdr:nvSpPr>
      <xdr:spPr>
        <a:xfrm>
          <a:off x="9391727" y="1399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110571</xdr:rowOff>
    </xdr:from>
    <xdr:ext cx="469744" cy="259045"/>
    <xdr:sp macro="" textlink="">
      <xdr:nvSpPr>
        <xdr:cNvPr id="374" name="n_2mainValue【公営住宅】&#10;一人当たり面積">
          <a:extLst>
            <a:ext uri="{FF2B5EF4-FFF2-40B4-BE49-F238E27FC236}">
              <a16:creationId xmlns:a16="http://schemas.microsoft.com/office/drawing/2014/main" id="{9406F7CC-C7F0-4BEE-B627-567A8CC08704}"/>
            </a:ext>
          </a:extLst>
        </xdr:cNvPr>
        <xdr:cNvSpPr txBox="1"/>
      </xdr:nvSpPr>
      <xdr:spPr>
        <a:xfrm>
          <a:off x="8515427" y="13998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114571</xdr:rowOff>
    </xdr:from>
    <xdr:ext cx="469744" cy="259045"/>
    <xdr:sp macro="" textlink="">
      <xdr:nvSpPr>
        <xdr:cNvPr id="375" name="n_3mainValue【公営住宅】&#10;一人当たり面積">
          <a:extLst>
            <a:ext uri="{FF2B5EF4-FFF2-40B4-BE49-F238E27FC236}">
              <a16:creationId xmlns:a16="http://schemas.microsoft.com/office/drawing/2014/main" id="{572FA09B-0265-4AFD-8C1E-A7AEA57E6432}"/>
            </a:ext>
          </a:extLst>
        </xdr:cNvPr>
        <xdr:cNvSpPr txBox="1"/>
      </xdr:nvSpPr>
      <xdr:spPr>
        <a:xfrm>
          <a:off x="7626427" y="1400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119715</xdr:rowOff>
    </xdr:from>
    <xdr:ext cx="469744" cy="259045"/>
    <xdr:sp macro="" textlink="">
      <xdr:nvSpPr>
        <xdr:cNvPr id="376" name="n_4mainValue【公営住宅】&#10;一人当たり面積">
          <a:extLst>
            <a:ext uri="{FF2B5EF4-FFF2-40B4-BE49-F238E27FC236}">
              <a16:creationId xmlns:a16="http://schemas.microsoft.com/office/drawing/2014/main" id="{1EFB3D54-7847-45DD-B41A-CFC48CBD477F}"/>
            </a:ext>
          </a:extLst>
        </xdr:cNvPr>
        <xdr:cNvSpPr txBox="1"/>
      </xdr:nvSpPr>
      <xdr:spPr>
        <a:xfrm>
          <a:off x="6737427" y="14007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B5166169-6623-463F-B9C9-DD351055C8D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2EAE238A-132D-488A-BE5C-8E75DA75EDC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51CF7FF-6383-456B-8E1C-00DD8DDC43B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56193D2F-A06A-4F0B-9EB0-147BC529BC3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7031A78A-07A8-40A0-AEA0-70038664273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B65829E3-70E2-4D58-A5A4-0D7E510B7F7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76D90C7E-58C2-4D0D-9C7E-189BBE3A0F8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D7DAE160-C35F-4954-8A5E-3385F37AC21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0107217F-D248-45B1-B1D7-FEF81A4FEC4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48636263-D5FA-49F5-B98E-83229E1A8D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F1953E9B-2D7E-44F7-A2D5-FB595B5383F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83B11FAE-05E1-4E4C-8890-D725451B5A3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E02F7222-8262-4820-8F34-B5D04254700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66458239-3026-495F-AD72-92A781E5B51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176A30E1-4724-4D24-A4FA-3070D11957E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63452386-9AB1-40C4-BE1E-B6C42E31CCF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81123226-E014-47E0-8648-187AF5D6748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D57CAD37-10EF-4845-8FC2-DD56972D8A8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A89DB7B3-8B82-4C50-9AD9-EF8964C423E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83D01932-783B-429D-B984-48309AA2D06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E693AFBB-BC56-42C9-B7B6-25CDB22390B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7078913E-D9CC-4F0D-A62A-36E250D0223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1C553502-34F0-452B-9731-E15AF6A4741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B0E0EF9B-2768-4384-B4D7-A8160618CD2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77DEBC15-19B7-4C64-82E2-B767F3747B3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FA079653-B2B5-406E-8900-7F08C7C952B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C17725AE-744F-49B1-9044-C4CC42ABE74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C4E12E01-CBF2-4AE5-AD69-EA9432FA463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76F18B81-ACF6-499C-92E2-95AAD8D805A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8042D67D-A8B4-4D93-B8BA-5F96E8919C6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A078D831-647F-432F-8A5B-F0F71E4F22B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3138DE70-7980-4F80-96B3-6107F7EE1D4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8F4B2D07-3200-491F-B4B7-7B2C2E24E23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DC96B6C4-9045-45AC-B8A2-ACCA3F0C5968}"/>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3F3DC97A-FEA2-491E-95C4-92753CAE4BD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1893810B-2FB4-4612-82CD-D729E52AB13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62897B5E-BC7F-4BE1-87A0-702DAC14AF5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C57543A7-2FF8-4761-B360-3DFAF7E0DF3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71B3386E-D9F9-43A4-9C64-1EDE43FCBF1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1B7F638F-C5A1-4866-9022-7D8A90CC3C3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64A2E5B6-BC7F-4D67-9D57-76E5823853E9}"/>
            </a:ext>
          </a:extLst>
        </xdr:cNvPr>
        <xdr:cNvCxnSpPr/>
      </xdr:nvCxnSpPr>
      <xdr:spPr>
        <a:xfrm flipV="1">
          <a:off x="16318864" y="5772150"/>
          <a:ext cx="0" cy="13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9860A9B4-1E58-4599-9CE2-8A5DF0D5C0FB}"/>
            </a:ext>
          </a:extLst>
        </xdr:cNvPr>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21F33FA4-7D89-44D4-94AC-92D6085C0A69}"/>
            </a:ext>
          </a:extLst>
        </xdr:cNvPr>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A6A3D6A4-D683-4C33-91BC-FAA669831A56}"/>
            </a:ext>
          </a:extLst>
        </xdr:cNvPr>
        <xdr:cNvSpPr txBox="1"/>
      </xdr:nvSpPr>
      <xdr:spPr>
        <a:xfrm>
          <a:off x="16357600"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5E7E3184-48E3-4D47-8C68-818AF2CDCC49}"/>
            </a:ext>
          </a:extLst>
        </xdr:cNvPr>
        <xdr:cNvCxnSpPr/>
      </xdr:nvCxnSpPr>
      <xdr:spPr>
        <a:xfrm>
          <a:off x="16230600" y="57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F6B1865F-B91E-423E-836F-C2A2E0F14B38}"/>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E928AE54-EE31-4443-AE5A-D5FD01C8447B}"/>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2A9DC293-2090-466E-BC3C-25C0842C4D19}"/>
            </a:ext>
          </a:extLst>
        </xdr:cNvPr>
        <xdr:cNvSpPr/>
      </xdr:nvSpPr>
      <xdr:spPr>
        <a:xfrm>
          <a:off x="15430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C7694D57-C4E1-4AED-9DC9-605E50C0CE20}"/>
            </a:ext>
          </a:extLst>
        </xdr:cNvPr>
        <xdr:cNvSpPr/>
      </xdr:nvSpPr>
      <xdr:spPr>
        <a:xfrm>
          <a:off x="14541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2389F604-B946-412B-8FC8-D6C0A09D0A70}"/>
            </a:ext>
          </a:extLst>
        </xdr:cNvPr>
        <xdr:cNvSpPr/>
      </xdr:nvSpPr>
      <xdr:spPr>
        <a:xfrm>
          <a:off x="13652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137795</xdr:rowOff>
    </xdr:from>
    <xdr:to>
      <xdr:col>67</xdr:col>
      <xdr:colOff>101600</xdr:colOff>
      <xdr:row>37</xdr:row>
      <xdr:rowOff>67945</xdr:rowOff>
    </xdr:to>
    <xdr:sp macro="" textlink="">
      <xdr:nvSpPr>
        <xdr:cNvPr id="427" name="フローチャート: 判断 426">
          <a:extLst>
            <a:ext uri="{FF2B5EF4-FFF2-40B4-BE49-F238E27FC236}">
              <a16:creationId xmlns:a16="http://schemas.microsoft.com/office/drawing/2014/main" id="{DB8395AE-7BCE-49CE-AAA6-D3014A26B193}"/>
            </a:ext>
          </a:extLst>
        </xdr:cNvPr>
        <xdr:cNvSpPr/>
      </xdr:nvSpPr>
      <xdr:spPr>
        <a:xfrm>
          <a:off x="12763500" y="630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12E7011-535D-41D3-85FA-2B20D217210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0851867-87E9-46AC-9F58-49F7D6E51FD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DE659BC-0D81-480A-A801-A4B711E8B91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D4047B0-FB21-45C4-BAF2-43B0CA1B813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3AE8BFFB-4847-4185-9E50-D8054879FD0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17780</xdr:rowOff>
    </xdr:from>
    <xdr:to>
      <xdr:col>85</xdr:col>
      <xdr:colOff>177800</xdr:colOff>
      <xdr:row>39</xdr:row>
      <xdr:rowOff>119380</xdr:rowOff>
    </xdr:to>
    <xdr:sp macro="" textlink="">
      <xdr:nvSpPr>
        <xdr:cNvPr id="433" name="楕円 432">
          <a:extLst>
            <a:ext uri="{FF2B5EF4-FFF2-40B4-BE49-F238E27FC236}">
              <a16:creationId xmlns:a16="http://schemas.microsoft.com/office/drawing/2014/main" id="{475EE048-A5C6-4171-A227-E2145BE08AC1}"/>
            </a:ext>
          </a:extLst>
        </xdr:cNvPr>
        <xdr:cNvSpPr/>
      </xdr:nvSpPr>
      <xdr:spPr>
        <a:xfrm>
          <a:off x="16268700" y="67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167657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B7F75889-9AAC-4DE4-9493-A5B53F148CD6}"/>
            </a:ext>
          </a:extLst>
        </xdr:cNvPr>
        <xdr:cNvSpPr txBox="1"/>
      </xdr:nvSpPr>
      <xdr:spPr>
        <a:xfrm>
          <a:off x="16357600"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130175</xdr:rowOff>
    </xdr:from>
    <xdr:to>
      <xdr:col>81</xdr:col>
      <xdr:colOff>101600</xdr:colOff>
      <xdr:row>39</xdr:row>
      <xdr:rowOff>60325</xdr:rowOff>
    </xdr:to>
    <xdr:sp macro="" textlink="">
      <xdr:nvSpPr>
        <xdr:cNvPr id="435" name="楕円 434">
          <a:extLst>
            <a:ext uri="{FF2B5EF4-FFF2-40B4-BE49-F238E27FC236}">
              <a16:creationId xmlns:a16="http://schemas.microsoft.com/office/drawing/2014/main" id="{00A6A2B1-2DCD-4C79-B67F-346C300190BE}"/>
            </a:ext>
          </a:extLst>
        </xdr:cNvPr>
        <xdr:cNvSpPr/>
      </xdr:nvSpPr>
      <xdr:spPr>
        <a:xfrm>
          <a:off x="15430500" y="66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9525</xdr:rowOff>
    </xdr:from>
    <xdr:to>
      <xdr:col>85</xdr:col>
      <xdr:colOff>127000</xdr:colOff>
      <xdr:row>39</xdr:row>
      <xdr:rowOff>68580</xdr:rowOff>
    </xdr:to>
    <xdr:cxnSp macro="">
      <xdr:nvCxnSpPr>
        <xdr:cNvPr id="436" name="直線コネクタ 435">
          <a:extLst>
            <a:ext uri="{FF2B5EF4-FFF2-40B4-BE49-F238E27FC236}">
              <a16:creationId xmlns:a16="http://schemas.microsoft.com/office/drawing/2014/main" id="{847824CA-4A0C-4225-9AC6-2271FBA39AC0}"/>
            </a:ext>
          </a:extLst>
        </xdr:cNvPr>
        <xdr:cNvCxnSpPr/>
      </xdr:nvCxnSpPr>
      <xdr:spPr>
        <a:xfrm>
          <a:off x="15481300" y="669607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55880</xdr:rowOff>
    </xdr:from>
    <xdr:to>
      <xdr:col>76</xdr:col>
      <xdr:colOff>165100</xdr:colOff>
      <xdr:row>38</xdr:row>
      <xdr:rowOff>157480</xdr:rowOff>
    </xdr:to>
    <xdr:sp macro="" textlink="">
      <xdr:nvSpPr>
        <xdr:cNvPr id="437" name="楕円 436">
          <a:extLst>
            <a:ext uri="{FF2B5EF4-FFF2-40B4-BE49-F238E27FC236}">
              <a16:creationId xmlns:a16="http://schemas.microsoft.com/office/drawing/2014/main" id="{97681B1C-2B85-42B0-87A6-64E6B279350E}"/>
            </a:ext>
          </a:extLst>
        </xdr:cNvPr>
        <xdr:cNvSpPr/>
      </xdr:nvSpPr>
      <xdr:spPr>
        <a:xfrm>
          <a:off x="145415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106680</xdr:rowOff>
    </xdr:from>
    <xdr:to>
      <xdr:col>81</xdr:col>
      <xdr:colOff>50800</xdr:colOff>
      <xdr:row>39</xdr:row>
      <xdr:rowOff>9525</xdr:rowOff>
    </xdr:to>
    <xdr:cxnSp macro="">
      <xdr:nvCxnSpPr>
        <xdr:cNvPr id="438" name="直線コネクタ 437">
          <a:extLst>
            <a:ext uri="{FF2B5EF4-FFF2-40B4-BE49-F238E27FC236}">
              <a16:creationId xmlns:a16="http://schemas.microsoft.com/office/drawing/2014/main" id="{C0616027-3779-4ED6-AE16-9CDD67D13B41}"/>
            </a:ext>
          </a:extLst>
        </xdr:cNvPr>
        <xdr:cNvCxnSpPr/>
      </xdr:nvCxnSpPr>
      <xdr:spPr>
        <a:xfrm>
          <a:off x="14592300" y="662178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39" name="楕円 438">
          <a:extLst>
            <a:ext uri="{FF2B5EF4-FFF2-40B4-BE49-F238E27FC236}">
              <a16:creationId xmlns:a16="http://schemas.microsoft.com/office/drawing/2014/main" id="{C2780538-005F-428B-B38E-3149173A44D0}"/>
            </a:ext>
          </a:extLst>
        </xdr:cNvPr>
        <xdr:cNvSpPr/>
      </xdr:nvSpPr>
      <xdr:spPr>
        <a:xfrm>
          <a:off x="13652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30480</xdr:rowOff>
    </xdr:from>
    <xdr:to>
      <xdr:col>76</xdr:col>
      <xdr:colOff>114300</xdr:colOff>
      <xdr:row>38</xdr:row>
      <xdr:rowOff>106680</xdr:rowOff>
    </xdr:to>
    <xdr:cxnSp macro="">
      <xdr:nvCxnSpPr>
        <xdr:cNvPr id="440" name="直線コネクタ 439">
          <a:extLst>
            <a:ext uri="{FF2B5EF4-FFF2-40B4-BE49-F238E27FC236}">
              <a16:creationId xmlns:a16="http://schemas.microsoft.com/office/drawing/2014/main" id="{0B44222D-2757-4A9C-8FF5-CBB67992DA80}"/>
            </a:ext>
          </a:extLst>
        </xdr:cNvPr>
        <xdr:cNvCxnSpPr/>
      </xdr:nvCxnSpPr>
      <xdr:spPr>
        <a:xfrm>
          <a:off x="13703300" y="65455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76835</xdr:rowOff>
    </xdr:from>
    <xdr:to>
      <xdr:col>67</xdr:col>
      <xdr:colOff>101600</xdr:colOff>
      <xdr:row>38</xdr:row>
      <xdr:rowOff>6985</xdr:rowOff>
    </xdr:to>
    <xdr:sp macro="" textlink="">
      <xdr:nvSpPr>
        <xdr:cNvPr id="441" name="楕円 440">
          <a:extLst>
            <a:ext uri="{FF2B5EF4-FFF2-40B4-BE49-F238E27FC236}">
              <a16:creationId xmlns:a16="http://schemas.microsoft.com/office/drawing/2014/main" id="{8260FCC8-A473-4234-9055-D1F5679C9C80}"/>
            </a:ext>
          </a:extLst>
        </xdr:cNvPr>
        <xdr:cNvSpPr/>
      </xdr:nvSpPr>
      <xdr:spPr>
        <a:xfrm>
          <a:off x="127635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127635</xdr:rowOff>
    </xdr:from>
    <xdr:to>
      <xdr:col>71</xdr:col>
      <xdr:colOff>177800</xdr:colOff>
      <xdr:row>38</xdr:row>
      <xdr:rowOff>30480</xdr:rowOff>
    </xdr:to>
    <xdr:cxnSp macro="">
      <xdr:nvCxnSpPr>
        <xdr:cNvPr id="442" name="直線コネクタ 441">
          <a:extLst>
            <a:ext uri="{FF2B5EF4-FFF2-40B4-BE49-F238E27FC236}">
              <a16:creationId xmlns:a16="http://schemas.microsoft.com/office/drawing/2014/main" id="{81F24D01-F3B3-4C3E-9DB9-CAE4AB3FDE96}"/>
            </a:ext>
          </a:extLst>
        </xdr:cNvPr>
        <xdr:cNvCxnSpPr/>
      </xdr:nvCxnSpPr>
      <xdr:spPr>
        <a:xfrm>
          <a:off x="12814300" y="647128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5FB47184-9CBD-43EA-B128-ED3210B35350}"/>
            </a:ext>
          </a:extLst>
        </xdr:cNvPr>
        <xdr:cNvSpPr txBox="1"/>
      </xdr:nvSpPr>
      <xdr:spPr>
        <a:xfrm>
          <a:off x="152660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79858F92-8FB6-4E4D-B5E9-FBD8B68E34B5}"/>
            </a:ext>
          </a:extLst>
        </xdr:cNvPr>
        <xdr:cNvSpPr txBox="1"/>
      </xdr:nvSpPr>
      <xdr:spPr>
        <a:xfrm>
          <a:off x="14389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D935194C-5FC4-4FBC-8BE6-CD0822C2F90B}"/>
            </a:ext>
          </a:extLst>
        </xdr:cNvPr>
        <xdr:cNvSpPr txBox="1"/>
      </xdr:nvSpPr>
      <xdr:spPr>
        <a:xfrm>
          <a:off x="135007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84472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882141A9-5189-4497-90C0-F07DAC49A256}"/>
            </a:ext>
          </a:extLst>
        </xdr:cNvPr>
        <xdr:cNvSpPr txBox="1"/>
      </xdr:nvSpPr>
      <xdr:spPr>
        <a:xfrm>
          <a:off x="126117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51452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927553D3-AF83-4840-864C-A71D3D2ABF63}"/>
            </a:ext>
          </a:extLst>
        </xdr:cNvPr>
        <xdr:cNvSpPr txBox="1"/>
      </xdr:nvSpPr>
      <xdr:spPr>
        <a:xfrm>
          <a:off x="15266044"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148607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D012D2BC-F4BC-43DB-8ED9-6EB0C0BCC9BE}"/>
            </a:ext>
          </a:extLst>
        </xdr:cNvPr>
        <xdr:cNvSpPr txBox="1"/>
      </xdr:nvSpPr>
      <xdr:spPr>
        <a:xfrm>
          <a:off x="14389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D70BF98-D0CA-41C4-AAE2-F920EF49EF44}"/>
            </a:ext>
          </a:extLst>
        </xdr:cNvPr>
        <xdr:cNvSpPr txBox="1"/>
      </xdr:nvSpPr>
      <xdr:spPr>
        <a:xfrm>
          <a:off x="13500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169562</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5A087A1F-E434-4DDA-9963-38F4C11796F1}"/>
            </a:ext>
          </a:extLst>
        </xdr:cNvPr>
        <xdr:cNvSpPr txBox="1"/>
      </xdr:nvSpPr>
      <xdr:spPr>
        <a:xfrm>
          <a:off x="12611744"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E56AAE8A-DE11-4988-A169-185C7DCFE38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52B6CC8E-65C2-40F2-9503-C52AB59F61C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BB8999F4-70D7-4EB4-BDEA-59869228AA7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814A5B08-B50C-4751-A3EA-DAA25606539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C4500016-2514-4500-ABCD-5C9FBD9DFD0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ECA99D18-3FA8-407A-BF47-B8721ADD2CB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1481E2F4-22B8-4D07-9694-CDF2589D9BF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2DAADA32-8E53-41B2-BFD7-7A748DB9EFE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606BD550-A1CF-4369-B45B-C2E9369E6D3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7EECB0D7-1332-497F-B62D-6C97B724E6C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A1DDAA24-8021-4034-BA6D-AC2D8C478A8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859654C4-131E-4179-9527-876EE3A6EEA9}"/>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9050506B-780F-4E5B-8664-A8731C94A51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49A33293-E272-489C-9470-566A6C84A27D}"/>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AD1C9E79-21E3-4080-BDC3-508AC243737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4118600-026F-4D38-9525-30F7FEA599E4}"/>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B80B9D47-8EA6-4F5D-B4E3-55902C6C67B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3E662692-E6C6-4B4C-9730-C5085C76661D}"/>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BE49F260-4130-4D6B-A2C1-B87BF17F50D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9AEE0BB1-4148-4E6B-897C-E26BD68B3CA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6D7F55B7-0CDD-41D1-B155-F976D820535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F92CFAF9-8612-4B0E-97BE-813DBEB627D1}"/>
            </a:ext>
          </a:extLst>
        </xdr:cNvPr>
        <xdr:cNvCxnSpPr/>
      </xdr:nvCxnSpPr>
      <xdr:spPr>
        <a:xfrm flipV="1">
          <a:off x="22160864" y="5702046"/>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2B274911-4B0F-42F6-B009-474B0079AC81}"/>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35AE320F-7D63-47C6-B953-247AB0B2D42B}"/>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7009B981-1305-4655-B8F9-FCC3780CDA93}"/>
            </a:ext>
          </a:extLst>
        </xdr:cNvPr>
        <xdr:cNvSpPr txBox="1"/>
      </xdr:nvSpPr>
      <xdr:spPr>
        <a:xfrm>
          <a:off x="22199600" y="547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60960D3F-1324-4E59-AC47-62854A89DF0D}"/>
            </a:ext>
          </a:extLst>
        </xdr:cNvPr>
        <xdr:cNvCxnSpPr/>
      </xdr:nvCxnSpPr>
      <xdr:spPr>
        <a:xfrm>
          <a:off x="22072600" y="570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98569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D81FA067-C0CC-4CFF-8164-84B38D59A893}"/>
            </a:ext>
          </a:extLst>
        </xdr:cNvPr>
        <xdr:cNvSpPr txBox="1"/>
      </xdr:nvSpPr>
      <xdr:spPr>
        <a:xfrm>
          <a:off x="22199600" y="6442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AB298DC3-3A23-4F0D-BD83-60616EFEAE14}"/>
            </a:ext>
          </a:extLst>
        </xdr:cNvPr>
        <xdr:cNvSpPr/>
      </xdr:nvSpPr>
      <xdr:spPr>
        <a:xfrm>
          <a:off x="221107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9CC6F950-EB09-40A2-8298-6F549A1461B0}"/>
            </a:ext>
          </a:extLst>
        </xdr:cNvPr>
        <xdr:cNvSpPr/>
      </xdr:nvSpPr>
      <xdr:spPr>
        <a:xfrm>
          <a:off x="21272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7F355134-E0D8-4CA3-AFDE-A80FBC221243}"/>
            </a:ext>
          </a:extLst>
        </xdr:cNvPr>
        <xdr:cNvSpPr/>
      </xdr:nvSpPr>
      <xdr:spPr>
        <a:xfrm>
          <a:off x="20383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2F1FC25D-D594-4C9A-8D80-1EC0244114D9}"/>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2" name="フローチャート: 判断 481">
          <a:extLst>
            <a:ext uri="{FF2B5EF4-FFF2-40B4-BE49-F238E27FC236}">
              <a16:creationId xmlns:a16="http://schemas.microsoft.com/office/drawing/2014/main" id="{21D81663-1B5D-4C5C-9529-AC5704C1AFF7}"/>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B444753-B4CC-462F-B45A-6D4F1808AF6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7180C1D-C7D1-4DB8-A2D4-8D5C9B823DC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A20EBA9-F534-402E-819B-4493D438398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A0EDDBF-42C7-42AE-8CCB-A2084ABF312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9D8CBFB-60A2-4C98-98CB-B2A1BAB10CD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103124</xdr:rowOff>
    </xdr:from>
    <xdr:to>
      <xdr:col>116</xdr:col>
      <xdr:colOff>114300</xdr:colOff>
      <xdr:row>39</xdr:row>
      <xdr:rowOff>33274</xdr:rowOff>
    </xdr:to>
    <xdr:sp macro="" textlink="">
      <xdr:nvSpPr>
        <xdr:cNvPr id="488" name="楕円 487">
          <a:extLst>
            <a:ext uri="{FF2B5EF4-FFF2-40B4-BE49-F238E27FC236}">
              <a16:creationId xmlns:a16="http://schemas.microsoft.com/office/drawing/2014/main" id="{A4C32AD2-AC18-4746-BA89-629B143D069A}"/>
            </a:ext>
          </a:extLst>
        </xdr:cNvPr>
        <xdr:cNvSpPr/>
      </xdr:nvSpPr>
      <xdr:spPr>
        <a:xfrm>
          <a:off x="22110700" y="661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81551</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526CB8BB-57DF-46CD-B276-D3F9322E0E7D}"/>
            </a:ext>
          </a:extLst>
        </xdr:cNvPr>
        <xdr:cNvSpPr txBox="1"/>
      </xdr:nvSpPr>
      <xdr:spPr>
        <a:xfrm>
          <a:off x="22199600" y="659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112268</xdr:rowOff>
    </xdr:from>
    <xdr:to>
      <xdr:col>112</xdr:col>
      <xdr:colOff>38100</xdr:colOff>
      <xdr:row>39</xdr:row>
      <xdr:rowOff>42418</xdr:rowOff>
    </xdr:to>
    <xdr:sp macro="" textlink="">
      <xdr:nvSpPr>
        <xdr:cNvPr id="490" name="楕円 489">
          <a:extLst>
            <a:ext uri="{FF2B5EF4-FFF2-40B4-BE49-F238E27FC236}">
              <a16:creationId xmlns:a16="http://schemas.microsoft.com/office/drawing/2014/main" id="{9557E2F5-D831-4648-A3FA-CFB6853D2313}"/>
            </a:ext>
          </a:extLst>
        </xdr:cNvPr>
        <xdr:cNvSpPr/>
      </xdr:nvSpPr>
      <xdr:spPr>
        <a:xfrm>
          <a:off x="21272500" y="662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153924</xdr:rowOff>
    </xdr:from>
    <xdr:to>
      <xdr:col>116</xdr:col>
      <xdr:colOff>63500</xdr:colOff>
      <xdr:row>38</xdr:row>
      <xdr:rowOff>163068</xdr:rowOff>
    </xdr:to>
    <xdr:cxnSp macro="">
      <xdr:nvCxnSpPr>
        <xdr:cNvPr id="491" name="直線コネクタ 490">
          <a:extLst>
            <a:ext uri="{FF2B5EF4-FFF2-40B4-BE49-F238E27FC236}">
              <a16:creationId xmlns:a16="http://schemas.microsoft.com/office/drawing/2014/main" id="{5D4A26D7-1C6A-4D59-BC16-354F8A2DF6E6}"/>
            </a:ext>
          </a:extLst>
        </xdr:cNvPr>
        <xdr:cNvCxnSpPr/>
      </xdr:nvCxnSpPr>
      <xdr:spPr>
        <a:xfrm flipV="1">
          <a:off x="21323300" y="666902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119126</xdr:rowOff>
    </xdr:from>
    <xdr:to>
      <xdr:col>107</xdr:col>
      <xdr:colOff>101600</xdr:colOff>
      <xdr:row>39</xdr:row>
      <xdr:rowOff>49276</xdr:rowOff>
    </xdr:to>
    <xdr:sp macro="" textlink="">
      <xdr:nvSpPr>
        <xdr:cNvPr id="492" name="楕円 491">
          <a:extLst>
            <a:ext uri="{FF2B5EF4-FFF2-40B4-BE49-F238E27FC236}">
              <a16:creationId xmlns:a16="http://schemas.microsoft.com/office/drawing/2014/main" id="{5A8C5E94-18BC-445C-84E3-6E4D7C562323}"/>
            </a:ext>
          </a:extLst>
        </xdr:cNvPr>
        <xdr:cNvSpPr/>
      </xdr:nvSpPr>
      <xdr:spPr>
        <a:xfrm>
          <a:off x="20383500" y="663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163068</xdr:rowOff>
    </xdr:from>
    <xdr:to>
      <xdr:col>111</xdr:col>
      <xdr:colOff>177800</xdr:colOff>
      <xdr:row>38</xdr:row>
      <xdr:rowOff>169926</xdr:rowOff>
    </xdr:to>
    <xdr:cxnSp macro="">
      <xdr:nvCxnSpPr>
        <xdr:cNvPr id="493" name="直線コネクタ 492">
          <a:extLst>
            <a:ext uri="{FF2B5EF4-FFF2-40B4-BE49-F238E27FC236}">
              <a16:creationId xmlns:a16="http://schemas.microsoft.com/office/drawing/2014/main" id="{E8035A05-E3BA-4F31-BD47-4EA84AFFD107}"/>
            </a:ext>
          </a:extLst>
        </xdr:cNvPr>
        <xdr:cNvCxnSpPr/>
      </xdr:nvCxnSpPr>
      <xdr:spPr>
        <a:xfrm flipV="1">
          <a:off x="20434300" y="667816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123698</xdr:rowOff>
    </xdr:from>
    <xdr:to>
      <xdr:col>102</xdr:col>
      <xdr:colOff>165100</xdr:colOff>
      <xdr:row>39</xdr:row>
      <xdr:rowOff>53848</xdr:rowOff>
    </xdr:to>
    <xdr:sp macro="" textlink="">
      <xdr:nvSpPr>
        <xdr:cNvPr id="494" name="楕円 493">
          <a:extLst>
            <a:ext uri="{FF2B5EF4-FFF2-40B4-BE49-F238E27FC236}">
              <a16:creationId xmlns:a16="http://schemas.microsoft.com/office/drawing/2014/main" id="{3FAA7DA2-33DD-442A-8547-1E7A4D0E3678}"/>
            </a:ext>
          </a:extLst>
        </xdr:cNvPr>
        <xdr:cNvSpPr/>
      </xdr:nvSpPr>
      <xdr:spPr>
        <a:xfrm>
          <a:off x="19494500" y="663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169926</xdr:rowOff>
    </xdr:from>
    <xdr:to>
      <xdr:col>107</xdr:col>
      <xdr:colOff>50800</xdr:colOff>
      <xdr:row>39</xdr:row>
      <xdr:rowOff>3048</xdr:rowOff>
    </xdr:to>
    <xdr:cxnSp macro="">
      <xdr:nvCxnSpPr>
        <xdr:cNvPr id="495" name="直線コネクタ 494">
          <a:extLst>
            <a:ext uri="{FF2B5EF4-FFF2-40B4-BE49-F238E27FC236}">
              <a16:creationId xmlns:a16="http://schemas.microsoft.com/office/drawing/2014/main" id="{2FDCAEEB-634C-4FAD-BE23-F6BF9BBFEB82}"/>
            </a:ext>
          </a:extLst>
        </xdr:cNvPr>
        <xdr:cNvCxnSpPr/>
      </xdr:nvCxnSpPr>
      <xdr:spPr>
        <a:xfrm flipV="1">
          <a:off x="19545300" y="668502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130556</xdr:rowOff>
    </xdr:from>
    <xdr:to>
      <xdr:col>98</xdr:col>
      <xdr:colOff>38100</xdr:colOff>
      <xdr:row>39</xdr:row>
      <xdr:rowOff>60706</xdr:rowOff>
    </xdr:to>
    <xdr:sp macro="" textlink="">
      <xdr:nvSpPr>
        <xdr:cNvPr id="496" name="楕円 495">
          <a:extLst>
            <a:ext uri="{FF2B5EF4-FFF2-40B4-BE49-F238E27FC236}">
              <a16:creationId xmlns:a16="http://schemas.microsoft.com/office/drawing/2014/main" id="{5A5AFF31-F386-4E74-8AAD-2EA3CF3935D4}"/>
            </a:ext>
          </a:extLst>
        </xdr:cNvPr>
        <xdr:cNvSpPr/>
      </xdr:nvSpPr>
      <xdr:spPr>
        <a:xfrm>
          <a:off x="18605500" y="664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3048</xdr:rowOff>
    </xdr:from>
    <xdr:to>
      <xdr:col>102</xdr:col>
      <xdr:colOff>114300</xdr:colOff>
      <xdr:row>39</xdr:row>
      <xdr:rowOff>9906</xdr:rowOff>
    </xdr:to>
    <xdr:cxnSp macro="">
      <xdr:nvCxnSpPr>
        <xdr:cNvPr id="497" name="直線コネクタ 496">
          <a:extLst>
            <a:ext uri="{FF2B5EF4-FFF2-40B4-BE49-F238E27FC236}">
              <a16:creationId xmlns:a16="http://schemas.microsoft.com/office/drawing/2014/main" id="{A00D0525-5DE5-4965-B250-41F3C2950B43}"/>
            </a:ext>
          </a:extLst>
        </xdr:cNvPr>
        <xdr:cNvCxnSpPr/>
      </xdr:nvCxnSpPr>
      <xdr:spPr>
        <a:xfrm flipV="1">
          <a:off x="18656300" y="668959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8FEDA654-8334-40B9-9755-3F344461C9B8}"/>
            </a:ext>
          </a:extLst>
        </xdr:cNvPr>
        <xdr:cNvSpPr txBox="1"/>
      </xdr:nvSpPr>
      <xdr:spPr>
        <a:xfrm>
          <a:off x="210757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47515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1112BB79-E155-4A5F-9CF0-8C33861D023F}"/>
            </a:ext>
          </a:extLst>
        </xdr:cNvPr>
        <xdr:cNvSpPr txBox="1"/>
      </xdr:nvSpPr>
      <xdr:spPr>
        <a:xfrm>
          <a:off x="20199427" y="639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78DCAB0B-55AC-4A80-B272-16D5E3A5D26A}"/>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C79CBAFC-8251-4E1F-A8BE-481046AABDF5}"/>
            </a:ext>
          </a:extLst>
        </xdr:cNvPr>
        <xdr:cNvSpPr txBox="1"/>
      </xdr:nvSpPr>
      <xdr:spPr>
        <a:xfrm>
          <a:off x="18421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33545</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D5D096F-1FCD-4280-8184-9707B9C1A7FC}"/>
            </a:ext>
          </a:extLst>
        </xdr:cNvPr>
        <xdr:cNvSpPr txBox="1"/>
      </xdr:nvSpPr>
      <xdr:spPr>
        <a:xfrm>
          <a:off x="21075727" y="672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40403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409D2BE9-756B-48B3-9C4B-3B25293B3608}"/>
            </a:ext>
          </a:extLst>
        </xdr:cNvPr>
        <xdr:cNvSpPr txBox="1"/>
      </xdr:nvSpPr>
      <xdr:spPr>
        <a:xfrm>
          <a:off x="20199427" y="672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44975</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F51516E0-8171-4080-9F3B-6342949CF8B2}"/>
            </a:ext>
          </a:extLst>
        </xdr:cNvPr>
        <xdr:cNvSpPr txBox="1"/>
      </xdr:nvSpPr>
      <xdr:spPr>
        <a:xfrm>
          <a:off x="19310427" y="673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77233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8F9C190-ABF1-47A9-A408-99F980432510}"/>
            </a:ext>
          </a:extLst>
        </xdr:cNvPr>
        <xdr:cNvSpPr txBox="1"/>
      </xdr:nvSpPr>
      <xdr:spPr>
        <a:xfrm>
          <a:off x="18421427" y="642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CCE9CA4C-37BA-491D-B01B-D520F2B1E2F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DA449C45-1FB5-4248-91C0-3C33702958D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10299DF4-8A57-4A9C-A976-FB44547F26E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B5752751-C1BA-4E39-ABF6-9D5D8AA182F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ACCF86D7-114E-4A77-8DF2-B2EEA846969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B142059A-23ED-478A-B89E-DAFE362877C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72AA5E0F-629C-4A3C-B8EC-D16C77A2F8E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143A359-5E20-41A9-B6CB-EAF4DF29494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ACD5A14A-1497-41CD-98B4-6622DC6FAB6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21C57C2D-AED9-4C60-98E2-235E984D893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7A7D4D89-837F-419F-85E1-1FE52AED776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25B2CBCD-EBDF-4922-85D8-697684580A6E}"/>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4647557C-7501-40E6-9FF0-A459D6609041}"/>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7B841AAF-682E-4DB0-BF9A-A296B42F985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95C4D19-D835-4057-8D2B-F96B66A569A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5FD92E9B-01D4-4870-83DD-4FE0E643199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F88FF390-1154-4C80-9D4B-05ABBBA037D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D0186AC2-F75A-4C75-AF68-6E936A46EFF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9B4155E0-8061-48F8-9515-B4C8A914125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DBF7DD4B-23A1-4EED-9570-1C4D11B18C0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E3B86CF2-2D31-457B-ACE5-B3C229DB797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7D272755-921E-4B85-A1FA-FACC827FBFE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A9DC2EA6-45AE-4F64-8B62-0E57EB45D436}"/>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86F8B61B-A4B3-41EA-9B2B-7436B7C1295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36ACE11B-86F4-4BC7-B599-59FC3A77295A}"/>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56D9F9C6-5890-4906-9D6D-090D3C19D66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69FE5710-3B0D-42B5-9A95-ABF3D7996453}"/>
            </a:ext>
          </a:extLst>
        </xdr:cNvPr>
        <xdr:cNvCxnSpPr/>
      </xdr:nvCxnSpPr>
      <xdr:spPr>
        <a:xfrm flipV="1">
          <a:off x="16318864" y="9656717"/>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96B80823-5328-49E2-AC07-F6847E04D6A5}"/>
            </a:ext>
          </a:extLst>
        </xdr:cNvPr>
        <xdr:cNvSpPr txBox="1"/>
      </xdr:nvSpPr>
      <xdr:spPr>
        <a:xfrm>
          <a:off x="16357600" y="1110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25E9A4E8-6387-493E-A53D-740FD64E2A7A}"/>
            </a:ext>
          </a:extLst>
        </xdr:cNvPr>
        <xdr:cNvCxnSpPr/>
      </xdr:nvCxnSpPr>
      <xdr:spPr>
        <a:xfrm>
          <a:off x="16230600" y="1110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C42B232A-EED2-471B-8A3D-28BFD55560A9}"/>
            </a:ext>
          </a:extLst>
        </xdr:cNvPr>
        <xdr:cNvSpPr txBox="1"/>
      </xdr:nvSpPr>
      <xdr:spPr>
        <a:xfrm>
          <a:off x="1635760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019D187D-E624-4CC6-8847-ABCC75415559}"/>
            </a:ext>
          </a:extLst>
        </xdr:cNvPr>
        <xdr:cNvCxnSpPr/>
      </xdr:nvCxnSpPr>
      <xdr:spPr>
        <a:xfrm>
          <a:off x="16230600" y="965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81115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5FFE25D6-5E1C-4909-809F-386576DAE1AD}"/>
            </a:ext>
          </a:extLst>
        </xdr:cNvPr>
        <xdr:cNvSpPr txBox="1"/>
      </xdr:nvSpPr>
      <xdr:spPr>
        <a:xfrm>
          <a:off x="16357600" y="10368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870FB6B5-D7AD-4AF8-85C7-8C7E34BB796C}"/>
            </a:ext>
          </a:extLst>
        </xdr:cNvPr>
        <xdr:cNvSpPr/>
      </xdr:nvSpPr>
      <xdr:spPr>
        <a:xfrm>
          <a:off x="162687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9C6ECBEF-2F12-489E-AD60-DE4ECF480AB7}"/>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349722FB-97F3-4EAC-9ACB-04B97C48D003}"/>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365248CD-9ACD-421B-AC43-CE8632B37291}"/>
            </a:ext>
          </a:extLst>
        </xdr:cNvPr>
        <xdr:cNvSpPr/>
      </xdr:nvSpPr>
      <xdr:spPr>
        <a:xfrm>
          <a:off x="13652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68399</xdr:rowOff>
    </xdr:from>
    <xdr:to>
      <xdr:col>67</xdr:col>
      <xdr:colOff>101600</xdr:colOff>
      <xdr:row>59</xdr:row>
      <xdr:rowOff>169999</xdr:rowOff>
    </xdr:to>
    <xdr:sp macro="" textlink="">
      <xdr:nvSpPr>
        <xdr:cNvPr id="542" name="フローチャート: 判断 541">
          <a:extLst>
            <a:ext uri="{FF2B5EF4-FFF2-40B4-BE49-F238E27FC236}">
              <a16:creationId xmlns:a16="http://schemas.microsoft.com/office/drawing/2014/main" id="{DA77F785-93EB-4529-91F1-DE5B3F12348A}"/>
            </a:ext>
          </a:extLst>
        </xdr:cNvPr>
        <xdr:cNvSpPr/>
      </xdr:nvSpPr>
      <xdr:spPr>
        <a:xfrm>
          <a:off x="12763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1CF1F4E-AC81-4D36-BFD0-57485F2D954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8C1EA7C-47C6-403F-AFF5-9010422EA8E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2718DD0-20B6-4358-A9B0-F4F1A5311F8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77F4946-9093-4EA7-81A4-6F5E7158160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8665BC-1CFC-4217-81A3-6E62DE9FE6C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83094</xdr:rowOff>
    </xdr:from>
    <xdr:to>
      <xdr:col>85</xdr:col>
      <xdr:colOff>177800</xdr:colOff>
      <xdr:row>59</xdr:row>
      <xdr:rowOff>13244</xdr:rowOff>
    </xdr:to>
    <xdr:sp macro="" textlink="">
      <xdr:nvSpPr>
        <xdr:cNvPr id="548" name="楕円 547">
          <a:extLst>
            <a:ext uri="{FF2B5EF4-FFF2-40B4-BE49-F238E27FC236}">
              <a16:creationId xmlns:a16="http://schemas.microsoft.com/office/drawing/2014/main" id="{03711AD1-916D-4E7A-AD55-610EE10A6D5D}"/>
            </a:ext>
          </a:extLst>
        </xdr:cNvPr>
        <xdr:cNvSpPr/>
      </xdr:nvSpPr>
      <xdr:spPr>
        <a:xfrm>
          <a:off x="16268700" y="1002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105971</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5E244B66-592D-4FE2-B08E-ECADAE37DAEF}"/>
            </a:ext>
          </a:extLst>
        </xdr:cNvPr>
        <xdr:cNvSpPr txBox="1"/>
      </xdr:nvSpPr>
      <xdr:spPr>
        <a:xfrm>
          <a:off x="16357600" y="987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9616</xdr:rowOff>
    </xdr:from>
    <xdr:to>
      <xdr:col>81</xdr:col>
      <xdr:colOff>101600</xdr:colOff>
      <xdr:row>59</xdr:row>
      <xdr:rowOff>111216</xdr:rowOff>
    </xdr:to>
    <xdr:sp macro="" textlink="">
      <xdr:nvSpPr>
        <xdr:cNvPr id="550" name="楕円 549">
          <a:extLst>
            <a:ext uri="{FF2B5EF4-FFF2-40B4-BE49-F238E27FC236}">
              <a16:creationId xmlns:a16="http://schemas.microsoft.com/office/drawing/2014/main" id="{5424B7A4-5B9A-4A6F-8E8B-36D2168C2379}"/>
            </a:ext>
          </a:extLst>
        </xdr:cNvPr>
        <xdr:cNvSpPr/>
      </xdr:nvSpPr>
      <xdr:spPr>
        <a:xfrm>
          <a:off x="15430500" y="1012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133894</xdr:rowOff>
    </xdr:from>
    <xdr:to>
      <xdr:col>85</xdr:col>
      <xdr:colOff>127000</xdr:colOff>
      <xdr:row>59</xdr:row>
      <xdr:rowOff>60416</xdr:rowOff>
    </xdr:to>
    <xdr:cxnSp macro="">
      <xdr:nvCxnSpPr>
        <xdr:cNvPr id="551" name="直線コネクタ 550">
          <a:extLst>
            <a:ext uri="{FF2B5EF4-FFF2-40B4-BE49-F238E27FC236}">
              <a16:creationId xmlns:a16="http://schemas.microsoft.com/office/drawing/2014/main" id="{37710572-54DA-46CE-AFAE-7EB2F74A8660}"/>
            </a:ext>
          </a:extLst>
        </xdr:cNvPr>
        <xdr:cNvCxnSpPr/>
      </xdr:nvCxnSpPr>
      <xdr:spPr>
        <a:xfrm flipV="1">
          <a:off x="15481300" y="10077994"/>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102688</xdr:rowOff>
    </xdr:from>
    <xdr:to>
      <xdr:col>76</xdr:col>
      <xdr:colOff>165100</xdr:colOff>
      <xdr:row>59</xdr:row>
      <xdr:rowOff>32838</xdr:rowOff>
    </xdr:to>
    <xdr:sp macro="" textlink="">
      <xdr:nvSpPr>
        <xdr:cNvPr id="552" name="楕円 551">
          <a:extLst>
            <a:ext uri="{FF2B5EF4-FFF2-40B4-BE49-F238E27FC236}">
              <a16:creationId xmlns:a16="http://schemas.microsoft.com/office/drawing/2014/main" id="{166304AB-EAD4-4667-8E3F-B6EB1AB094E4}"/>
            </a:ext>
          </a:extLst>
        </xdr:cNvPr>
        <xdr:cNvSpPr/>
      </xdr:nvSpPr>
      <xdr:spPr>
        <a:xfrm>
          <a:off x="14541500" y="10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153488</xdr:rowOff>
    </xdr:from>
    <xdr:to>
      <xdr:col>81</xdr:col>
      <xdr:colOff>50800</xdr:colOff>
      <xdr:row>59</xdr:row>
      <xdr:rowOff>60416</xdr:rowOff>
    </xdr:to>
    <xdr:cxnSp macro="">
      <xdr:nvCxnSpPr>
        <xdr:cNvPr id="553" name="直線コネクタ 552">
          <a:extLst>
            <a:ext uri="{FF2B5EF4-FFF2-40B4-BE49-F238E27FC236}">
              <a16:creationId xmlns:a16="http://schemas.microsoft.com/office/drawing/2014/main" id="{9F99954E-821D-4690-BF8F-AD5B4A597B6A}"/>
            </a:ext>
          </a:extLst>
        </xdr:cNvPr>
        <xdr:cNvCxnSpPr/>
      </xdr:nvCxnSpPr>
      <xdr:spPr>
        <a:xfrm>
          <a:off x="14592300" y="10097588"/>
          <a:ext cx="8890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24312</xdr:rowOff>
    </xdr:from>
    <xdr:to>
      <xdr:col>72</xdr:col>
      <xdr:colOff>38100</xdr:colOff>
      <xdr:row>58</xdr:row>
      <xdr:rowOff>125912</xdr:rowOff>
    </xdr:to>
    <xdr:sp macro="" textlink="">
      <xdr:nvSpPr>
        <xdr:cNvPr id="554" name="楕円 553">
          <a:extLst>
            <a:ext uri="{FF2B5EF4-FFF2-40B4-BE49-F238E27FC236}">
              <a16:creationId xmlns:a16="http://schemas.microsoft.com/office/drawing/2014/main" id="{5EB8ED1E-7671-4569-A5E0-692222E3FC30}"/>
            </a:ext>
          </a:extLst>
        </xdr:cNvPr>
        <xdr:cNvSpPr/>
      </xdr:nvSpPr>
      <xdr:spPr>
        <a:xfrm>
          <a:off x="13652500" y="996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75112</xdr:rowOff>
    </xdr:from>
    <xdr:to>
      <xdr:col>76</xdr:col>
      <xdr:colOff>114300</xdr:colOff>
      <xdr:row>58</xdr:row>
      <xdr:rowOff>153488</xdr:rowOff>
    </xdr:to>
    <xdr:cxnSp macro="">
      <xdr:nvCxnSpPr>
        <xdr:cNvPr id="555" name="直線コネクタ 554">
          <a:extLst>
            <a:ext uri="{FF2B5EF4-FFF2-40B4-BE49-F238E27FC236}">
              <a16:creationId xmlns:a16="http://schemas.microsoft.com/office/drawing/2014/main" id="{E94DF522-1409-42BE-ACBC-73F38FB84847}"/>
            </a:ext>
          </a:extLst>
        </xdr:cNvPr>
        <xdr:cNvCxnSpPr/>
      </xdr:nvCxnSpPr>
      <xdr:spPr>
        <a:xfrm>
          <a:off x="13703300" y="10019212"/>
          <a:ext cx="8890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117384</xdr:rowOff>
    </xdr:from>
    <xdr:to>
      <xdr:col>67</xdr:col>
      <xdr:colOff>101600</xdr:colOff>
      <xdr:row>58</xdr:row>
      <xdr:rowOff>47534</xdr:rowOff>
    </xdr:to>
    <xdr:sp macro="" textlink="">
      <xdr:nvSpPr>
        <xdr:cNvPr id="556" name="楕円 555">
          <a:extLst>
            <a:ext uri="{FF2B5EF4-FFF2-40B4-BE49-F238E27FC236}">
              <a16:creationId xmlns:a16="http://schemas.microsoft.com/office/drawing/2014/main" id="{EB831999-91AF-427D-BE22-BA864AC6137C}"/>
            </a:ext>
          </a:extLst>
        </xdr:cNvPr>
        <xdr:cNvSpPr/>
      </xdr:nvSpPr>
      <xdr:spPr>
        <a:xfrm>
          <a:off x="12763500" y="989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168184</xdr:rowOff>
    </xdr:from>
    <xdr:to>
      <xdr:col>71</xdr:col>
      <xdr:colOff>177800</xdr:colOff>
      <xdr:row>58</xdr:row>
      <xdr:rowOff>75112</xdr:rowOff>
    </xdr:to>
    <xdr:cxnSp macro="">
      <xdr:nvCxnSpPr>
        <xdr:cNvPr id="557" name="直線コネクタ 556">
          <a:extLst>
            <a:ext uri="{FF2B5EF4-FFF2-40B4-BE49-F238E27FC236}">
              <a16:creationId xmlns:a16="http://schemas.microsoft.com/office/drawing/2014/main" id="{DF1B97B2-7AD0-4DA3-A37F-7F0549C7BC69}"/>
            </a:ext>
          </a:extLst>
        </xdr:cNvPr>
        <xdr:cNvCxnSpPr/>
      </xdr:nvCxnSpPr>
      <xdr:spPr>
        <a:xfrm>
          <a:off x="12814300" y="9940834"/>
          <a:ext cx="8890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558" name="n_1aveValue【学校施設】&#10;有形固定資産減価償却率">
          <a:extLst>
            <a:ext uri="{FF2B5EF4-FFF2-40B4-BE49-F238E27FC236}">
              <a16:creationId xmlns:a16="http://schemas.microsoft.com/office/drawing/2014/main" id="{E2D75FB5-B0CC-42E0-AD20-29FB2137029B}"/>
            </a:ext>
          </a:extLst>
        </xdr:cNvPr>
        <xdr:cNvSpPr txBox="1"/>
      </xdr:nvSpPr>
      <xdr:spPr>
        <a:xfrm>
          <a:off x="152660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559" name="n_2aveValue【学校施設】&#10;有形固定資産減価償却率">
          <a:extLst>
            <a:ext uri="{FF2B5EF4-FFF2-40B4-BE49-F238E27FC236}">
              <a16:creationId xmlns:a16="http://schemas.microsoft.com/office/drawing/2014/main" id="{F25D2972-950D-4FCD-A292-9B7CDFC5E1E3}"/>
            </a:ext>
          </a:extLst>
        </xdr:cNvPr>
        <xdr:cNvSpPr txBox="1"/>
      </xdr:nvSpPr>
      <xdr:spPr>
        <a:xfrm>
          <a:off x="14389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130101</xdr:rowOff>
    </xdr:from>
    <xdr:ext cx="405111" cy="259045"/>
    <xdr:sp macro="" textlink="">
      <xdr:nvSpPr>
        <xdr:cNvPr id="560" name="n_3aveValue【学校施設】&#10;有形固定資産減価償却率">
          <a:extLst>
            <a:ext uri="{FF2B5EF4-FFF2-40B4-BE49-F238E27FC236}">
              <a16:creationId xmlns:a16="http://schemas.microsoft.com/office/drawing/2014/main" id="{9C711491-D0C1-486B-BFF1-53D875884BDA}"/>
            </a:ext>
          </a:extLst>
        </xdr:cNvPr>
        <xdr:cNvSpPr txBox="1"/>
      </xdr:nvSpPr>
      <xdr:spPr>
        <a:xfrm>
          <a:off x="13500744" y="1041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161126</xdr:rowOff>
    </xdr:from>
    <xdr:ext cx="405111" cy="259045"/>
    <xdr:sp macro="" textlink="">
      <xdr:nvSpPr>
        <xdr:cNvPr id="561" name="n_4aveValue【学校施設】&#10;有形固定資産減価償却率">
          <a:extLst>
            <a:ext uri="{FF2B5EF4-FFF2-40B4-BE49-F238E27FC236}">
              <a16:creationId xmlns:a16="http://schemas.microsoft.com/office/drawing/2014/main" id="{36D6046F-44BD-46CE-82C7-600B91716528}"/>
            </a:ext>
          </a:extLst>
        </xdr:cNvPr>
        <xdr:cNvSpPr txBox="1"/>
      </xdr:nvSpPr>
      <xdr:spPr>
        <a:xfrm>
          <a:off x="12611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127743</xdr:rowOff>
    </xdr:from>
    <xdr:ext cx="405111" cy="259045"/>
    <xdr:sp macro="" textlink="">
      <xdr:nvSpPr>
        <xdr:cNvPr id="562" name="n_1mainValue【学校施設】&#10;有形固定資産減価償却率">
          <a:extLst>
            <a:ext uri="{FF2B5EF4-FFF2-40B4-BE49-F238E27FC236}">
              <a16:creationId xmlns:a16="http://schemas.microsoft.com/office/drawing/2014/main" id="{4664F161-AC21-490E-A73E-E103EE0271A8}"/>
            </a:ext>
          </a:extLst>
        </xdr:cNvPr>
        <xdr:cNvSpPr txBox="1"/>
      </xdr:nvSpPr>
      <xdr:spPr>
        <a:xfrm>
          <a:off x="15266044" y="990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49365</xdr:rowOff>
    </xdr:from>
    <xdr:ext cx="405111" cy="259045"/>
    <xdr:sp macro="" textlink="">
      <xdr:nvSpPr>
        <xdr:cNvPr id="563" name="n_2mainValue【学校施設】&#10;有形固定資産減価償却率">
          <a:extLst>
            <a:ext uri="{FF2B5EF4-FFF2-40B4-BE49-F238E27FC236}">
              <a16:creationId xmlns:a16="http://schemas.microsoft.com/office/drawing/2014/main" id="{E03D3AD1-444B-4637-B470-AAAFBA787EB2}"/>
            </a:ext>
          </a:extLst>
        </xdr:cNvPr>
        <xdr:cNvSpPr txBox="1"/>
      </xdr:nvSpPr>
      <xdr:spPr>
        <a:xfrm>
          <a:off x="14389744" y="982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142439</xdr:rowOff>
    </xdr:from>
    <xdr:ext cx="405111" cy="259045"/>
    <xdr:sp macro="" textlink="">
      <xdr:nvSpPr>
        <xdr:cNvPr id="564" name="n_3mainValue【学校施設】&#10;有形固定資産減価償却率">
          <a:extLst>
            <a:ext uri="{FF2B5EF4-FFF2-40B4-BE49-F238E27FC236}">
              <a16:creationId xmlns:a16="http://schemas.microsoft.com/office/drawing/2014/main" id="{068BE5F6-1AD2-42B8-B925-C2DE5C8B0660}"/>
            </a:ext>
          </a:extLst>
        </xdr:cNvPr>
        <xdr:cNvSpPr txBox="1"/>
      </xdr:nvSpPr>
      <xdr:spPr>
        <a:xfrm>
          <a:off x="13500744" y="9743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64061</xdr:rowOff>
    </xdr:from>
    <xdr:ext cx="405111" cy="259045"/>
    <xdr:sp macro="" textlink="">
      <xdr:nvSpPr>
        <xdr:cNvPr id="565" name="n_4mainValue【学校施設】&#10;有形固定資産減価償却率">
          <a:extLst>
            <a:ext uri="{FF2B5EF4-FFF2-40B4-BE49-F238E27FC236}">
              <a16:creationId xmlns:a16="http://schemas.microsoft.com/office/drawing/2014/main" id="{0523E3C6-8312-4DE8-A28C-15F198443F72}"/>
            </a:ext>
          </a:extLst>
        </xdr:cNvPr>
        <xdr:cNvSpPr txBox="1"/>
      </xdr:nvSpPr>
      <xdr:spPr>
        <a:xfrm>
          <a:off x="12611744" y="966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D575C838-0BA5-4724-9BD8-00ECC1F2FDD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60AC795B-7FD4-4502-BDDF-14569A538C3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9CE751B3-3D7C-4588-9127-C4B3BF1C013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A8F24BC9-66EB-47D9-AA00-F4378BFBE51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DB530ED4-01C8-4861-A758-0805BD40EA6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4C63D536-7336-4A7A-8D71-9FAA05D8DEF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2F5D4E20-2224-4C79-943F-15193485F07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D8949A5C-66BA-427F-A393-92790B843F5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3192D8D4-FB7D-49E3-B592-62D36648714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FB1A4F14-6C0B-4861-B2C7-EF1D4C7D252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A86CA899-2CFD-42AD-BD47-BAD622FDACB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B30B4FDC-2064-44B4-BD40-B0B23E050D55}"/>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1EEB9D46-16CB-4D6A-9BED-694028C67982}"/>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B76CCE83-4B77-4509-BB1C-87F2A823544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6C961976-6CA5-4D17-AC8C-89FC51D4B67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50B6FBA4-BCAA-400F-B9D8-9702F0A4D5E4}"/>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A74A2529-356E-4FAC-B1D7-3E521F277047}"/>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9BDD006F-EE25-4E35-B3AF-7188E13F18A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5394B3A1-0BB8-47C5-ABE1-997C8EF8092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4FFC416B-153A-497A-B729-69FC75DE3C9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5FE827B9-1404-4779-A10F-5C279EA89F4C}"/>
            </a:ext>
          </a:extLst>
        </xdr:cNvPr>
        <xdr:cNvCxnSpPr/>
      </xdr:nvCxnSpPr>
      <xdr:spPr>
        <a:xfrm flipV="1">
          <a:off x="22160864" y="9548622"/>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D776DFB8-A013-49D0-B441-AF92608CBA9F}"/>
            </a:ext>
          </a:extLst>
        </xdr:cNvPr>
        <xdr:cNvSpPr txBox="1"/>
      </xdr:nvSpPr>
      <xdr:spPr>
        <a:xfrm>
          <a:off x="22199600" y="1084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2EA9F811-AEFC-4A8C-A05F-1F752E6B464B}"/>
            </a:ext>
          </a:extLst>
        </xdr:cNvPr>
        <xdr:cNvCxnSpPr/>
      </xdr:nvCxnSpPr>
      <xdr:spPr>
        <a:xfrm>
          <a:off x="22072600" y="1084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18A9BBEF-0DC5-46F3-91C3-4C1F5D1B131B}"/>
            </a:ext>
          </a:extLst>
        </xdr:cNvPr>
        <xdr:cNvSpPr txBox="1"/>
      </xdr:nvSpPr>
      <xdr:spPr>
        <a:xfrm>
          <a:off x="22199600" y="932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1FB7221E-27DD-4935-9720-8A99EA866E49}"/>
            </a:ext>
          </a:extLst>
        </xdr:cNvPr>
        <xdr:cNvCxnSpPr/>
      </xdr:nvCxnSpPr>
      <xdr:spPr>
        <a:xfrm>
          <a:off x="22072600" y="9548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113809</xdr:rowOff>
    </xdr:from>
    <xdr:ext cx="469744" cy="259045"/>
    <xdr:sp macro="" textlink="">
      <xdr:nvSpPr>
        <xdr:cNvPr id="591" name="【学校施設】&#10;一人当たり面積平均値テキスト">
          <a:extLst>
            <a:ext uri="{FF2B5EF4-FFF2-40B4-BE49-F238E27FC236}">
              <a16:creationId xmlns:a16="http://schemas.microsoft.com/office/drawing/2014/main" id="{53656E94-E716-4225-AC87-3647AA27FD2E}"/>
            </a:ext>
          </a:extLst>
        </xdr:cNvPr>
        <xdr:cNvSpPr txBox="1"/>
      </xdr:nvSpPr>
      <xdr:spPr>
        <a:xfrm>
          <a:off x="22199600" y="10229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04230C25-DED7-429D-8CF8-E0A0968578C0}"/>
            </a:ext>
          </a:extLst>
        </xdr:cNvPr>
        <xdr:cNvSpPr/>
      </xdr:nvSpPr>
      <xdr:spPr>
        <a:xfrm>
          <a:off x="22110700" y="1037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83387E0A-AB0F-4A22-8C1E-006B2CC9F2F5}"/>
            </a:ext>
          </a:extLst>
        </xdr:cNvPr>
        <xdr:cNvSpPr/>
      </xdr:nvSpPr>
      <xdr:spPr>
        <a:xfrm>
          <a:off x="21272500" y="1038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699857DA-AAD2-4045-94AF-7D06B1BCDD34}"/>
            </a:ext>
          </a:extLst>
        </xdr:cNvPr>
        <xdr:cNvSpPr/>
      </xdr:nvSpPr>
      <xdr:spPr>
        <a:xfrm>
          <a:off x="20383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857BDF2A-1BDC-43C2-A16B-FED6E2C0610A}"/>
            </a:ext>
          </a:extLst>
        </xdr:cNvPr>
        <xdr:cNvSpPr/>
      </xdr:nvSpPr>
      <xdr:spPr>
        <a:xfrm>
          <a:off x="19494500" y="103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6" name="フローチャート: 判断 595">
          <a:extLst>
            <a:ext uri="{FF2B5EF4-FFF2-40B4-BE49-F238E27FC236}">
              <a16:creationId xmlns:a16="http://schemas.microsoft.com/office/drawing/2014/main" id="{926D0CA1-811F-41F4-A54B-2BE33546228B}"/>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65A3B07D-9395-4AC7-888E-D0440C790D6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B45854B2-48B6-4972-A9DA-B5E79A50411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2FC406EE-D837-4E99-9A22-76260BC34BD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A90A099B-A6AF-4D55-839E-662EE7E342F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67522B57-FD2E-413B-974D-B6EEBADF414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124651</xdr:rowOff>
    </xdr:from>
    <xdr:to>
      <xdr:col>116</xdr:col>
      <xdr:colOff>114300</xdr:colOff>
      <xdr:row>61</xdr:row>
      <xdr:rowOff>54801</xdr:rowOff>
    </xdr:to>
    <xdr:sp macro="" textlink="">
      <xdr:nvSpPr>
        <xdr:cNvPr id="602" name="楕円 601">
          <a:extLst>
            <a:ext uri="{FF2B5EF4-FFF2-40B4-BE49-F238E27FC236}">
              <a16:creationId xmlns:a16="http://schemas.microsoft.com/office/drawing/2014/main" id="{4B5DC229-D2E8-45D9-8D49-FDA59B74EA0A}"/>
            </a:ext>
          </a:extLst>
        </xdr:cNvPr>
        <xdr:cNvSpPr/>
      </xdr:nvSpPr>
      <xdr:spPr>
        <a:xfrm>
          <a:off x="22110700" y="1041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103078</xdr:rowOff>
    </xdr:from>
    <xdr:ext cx="469744" cy="259045"/>
    <xdr:sp macro="" textlink="">
      <xdr:nvSpPr>
        <xdr:cNvPr id="603" name="【学校施設】&#10;一人当たり面積該当値テキスト">
          <a:extLst>
            <a:ext uri="{FF2B5EF4-FFF2-40B4-BE49-F238E27FC236}">
              <a16:creationId xmlns:a16="http://schemas.microsoft.com/office/drawing/2014/main" id="{17DF9C28-EC44-44A6-BA81-4F7B4AEF1E29}"/>
            </a:ext>
          </a:extLst>
        </xdr:cNvPr>
        <xdr:cNvSpPr txBox="1"/>
      </xdr:nvSpPr>
      <xdr:spPr>
        <a:xfrm>
          <a:off x="22199600" y="1039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135509</xdr:rowOff>
    </xdr:from>
    <xdr:to>
      <xdr:col>112</xdr:col>
      <xdr:colOff>38100</xdr:colOff>
      <xdr:row>61</xdr:row>
      <xdr:rowOff>65659</xdr:rowOff>
    </xdr:to>
    <xdr:sp macro="" textlink="">
      <xdr:nvSpPr>
        <xdr:cNvPr id="604" name="楕円 603">
          <a:extLst>
            <a:ext uri="{FF2B5EF4-FFF2-40B4-BE49-F238E27FC236}">
              <a16:creationId xmlns:a16="http://schemas.microsoft.com/office/drawing/2014/main" id="{5B0ACDF8-3B78-4996-AA63-79E5E44D454D}"/>
            </a:ext>
          </a:extLst>
        </xdr:cNvPr>
        <xdr:cNvSpPr/>
      </xdr:nvSpPr>
      <xdr:spPr>
        <a:xfrm>
          <a:off x="21272500" y="1042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4001</xdr:rowOff>
    </xdr:from>
    <xdr:to>
      <xdr:col>116</xdr:col>
      <xdr:colOff>63500</xdr:colOff>
      <xdr:row>61</xdr:row>
      <xdr:rowOff>14859</xdr:rowOff>
    </xdr:to>
    <xdr:cxnSp macro="">
      <xdr:nvCxnSpPr>
        <xdr:cNvPr id="605" name="直線コネクタ 604">
          <a:extLst>
            <a:ext uri="{FF2B5EF4-FFF2-40B4-BE49-F238E27FC236}">
              <a16:creationId xmlns:a16="http://schemas.microsoft.com/office/drawing/2014/main" id="{1377B758-93CD-46F3-A8FD-579711CA4BA3}"/>
            </a:ext>
          </a:extLst>
        </xdr:cNvPr>
        <xdr:cNvCxnSpPr/>
      </xdr:nvCxnSpPr>
      <xdr:spPr>
        <a:xfrm flipV="1">
          <a:off x="21323300" y="10462451"/>
          <a:ext cx="8382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149225</xdr:rowOff>
    </xdr:from>
    <xdr:to>
      <xdr:col>107</xdr:col>
      <xdr:colOff>101600</xdr:colOff>
      <xdr:row>61</xdr:row>
      <xdr:rowOff>79375</xdr:rowOff>
    </xdr:to>
    <xdr:sp macro="" textlink="">
      <xdr:nvSpPr>
        <xdr:cNvPr id="606" name="楕円 605">
          <a:extLst>
            <a:ext uri="{FF2B5EF4-FFF2-40B4-BE49-F238E27FC236}">
              <a16:creationId xmlns:a16="http://schemas.microsoft.com/office/drawing/2014/main" id="{0FDC1A03-48D0-406D-917C-8575D3265B0A}"/>
            </a:ext>
          </a:extLst>
        </xdr:cNvPr>
        <xdr:cNvSpPr/>
      </xdr:nvSpPr>
      <xdr:spPr>
        <a:xfrm>
          <a:off x="20383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14859</xdr:rowOff>
    </xdr:from>
    <xdr:to>
      <xdr:col>111</xdr:col>
      <xdr:colOff>177800</xdr:colOff>
      <xdr:row>61</xdr:row>
      <xdr:rowOff>28575</xdr:rowOff>
    </xdr:to>
    <xdr:cxnSp macro="">
      <xdr:nvCxnSpPr>
        <xdr:cNvPr id="607" name="直線コネクタ 606">
          <a:extLst>
            <a:ext uri="{FF2B5EF4-FFF2-40B4-BE49-F238E27FC236}">
              <a16:creationId xmlns:a16="http://schemas.microsoft.com/office/drawing/2014/main" id="{4ABEBB3C-0435-4A97-8A54-4FE52225C326}"/>
            </a:ext>
          </a:extLst>
        </xdr:cNvPr>
        <xdr:cNvCxnSpPr/>
      </xdr:nvCxnSpPr>
      <xdr:spPr>
        <a:xfrm flipV="1">
          <a:off x="20434300" y="10473309"/>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158369</xdr:rowOff>
    </xdr:from>
    <xdr:to>
      <xdr:col>102</xdr:col>
      <xdr:colOff>165100</xdr:colOff>
      <xdr:row>61</xdr:row>
      <xdr:rowOff>88519</xdr:rowOff>
    </xdr:to>
    <xdr:sp macro="" textlink="">
      <xdr:nvSpPr>
        <xdr:cNvPr id="608" name="楕円 607">
          <a:extLst>
            <a:ext uri="{FF2B5EF4-FFF2-40B4-BE49-F238E27FC236}">
              <a16:creationId xmlns:a16="http://schemas.microsoft.com/office/drawing/2014/main" id="{138C8D8B-8A67-4BFF-BED3-A0C702F39F85}"/>
            </a:ext>
          </a:extLst>
        </xdr:cNvPr>
        <xdr:cNvSpPr/>
      </xdr:nvSpPr>
      <xdr:spPr>
        <a:xfrm>
          <a:off x="19494500" y="1044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28575</xdr:rowOff>
    </xdr:from>
    <xdr:to>
      <xdr:col>107</xdr:col>
      <xdr:colOff>50800</xdr:colOff>
      <xdr:row>61</xdr:row>
      <xdr:rowOff>37719</xdr:rowOff>
    </xdr:to>
    <xdr:cxnSp macro="">
      <xdr:nvCxnSpPr>
        <xdr:cNvPr id="609" name="直線コネクタ 608">
          <a:extLst>
            <a:ext uri="{FF2B5EF4-FFF2-40B4-BE49-F238E27FC236}">
              <a16:creationId xmlns:a16="http://schemas.microsoft.com/office/drawing/2014/main" id="{793C90FD-DA01-4E4F-ABB3-6C6E160221C6}"/>
            </a:ext>
          </a:extLst>
        </xdr:cNvPr>
        <xdr:cNvCxnSpPr/>
      </xdr:nvCxnSpPr>
      <xdr:spPr>
        <a:xfrm flipV="1">
          <a:off x="19545300" y="10487025"/>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104648</xdr:rowOff>
    </xdr:from>
    <xdr:to>
      <xdr:col>98</xdr:col>
      <xdr:colOff>38100</xdr:colOff>
      <xdr:row>61</xdr:row>
      <xdr:rowOff>34798</xdr:rowOff>
    </xdr:to>
    <xdr:sp macro="" textlink="">
      <xdr:nvSpPr>
        <xdr:cNvPr id="610" name="楕円 609">
          <a:extLst>
            <a:ext uri="{FF2B5EF4-FFF2-40B4-BE49-F238E27FC236}">
              <a16:creationId xmlns:a16="http://schemas.microsoft.com/office/drawing/2014/main" id="{0958448D-4AEB-4FAC-9044-A6FA41613156}"/>
            </a:ext>
          </a:extLst>
        </xdr:cNvPr>
        <xdr:cNvSpPr/>
      </xdr:nvSpPr>
      <xdr:spPr>
        <a:xfrm>
          <a:off x="18605500" y="1039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155448</xdr:rowOff>
    </xdr:from>
    <xdr:to>
      <xdr:col>102</xdr:col>
      <xdr:colOff>114300</xdr:colOff>
      <xdr:row>61</xdr:row>
      <xdr:rowOff>37719</xdr:rowOff>
    </xdr:to>
    <xdr:cxnSp macro="">
      <xdr:nvCxnSpPr>
        <xdr:cNvPr id="611" name="直線コネクタ 610">
          <a:extLst>
            <a:ext uri="{FF2B5EF4-FFF2-40B4-BE49-F238E27FC236}">
              <a16:creationId xmlns:a16="http://schemas.microsoft.com/office/drawing/2014/main" id="{FFD71D99-DA4A-474C-9424-0B8D59569066}"/>
            </a:ext>
          </a:extLst>
        </xdr:cNvPr>
        <xdr:cNvCxnSpPr/>
      </xdr:nvCxnSpPr>
      <xdr:spPr>
        <a:xfrm>
          <a:off x="18656300" y="10442448"/>
          <a:ext cx="8890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41038</xdr:rowOff>
    </xdr:from>
    <xdr:ext cx="469744" cy="259045"/>
    <xdr:sp macro="" textlink="">
      <xdr:nvSpPr>
        <xdr:cNvPr id="612" name="n_1aveValue【学校施設】&#10;一人当たり面積">
          <a:extLst>
            <a:ext uri="{FF2B5EF4-FFF2-40B4-BE49-F238E27FC236}">
              <a16:creationId xmlns:a16="http://schemas.microsoft.com/office/drawing/2014/main" id="{5DF5A607-22D6-404C-A3B8-12368C466DB0}"/>
            </a:ext>
          </a:extLst>
        </xdr:cNvPr>
        <xdr:cNvSpPr txBox="1"/>
      </xdr:nvSpPr>
      <xdr:spPr>
        <a:xfrm>
          <a:off x="21075727" y="1015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613" name="n_2aveValue【学校施設】&#10;一人当たり面積">
          <a:extLst>
            <a:ext uri="{FF2B5EF4-FFF2-40B4-BE49-F238E27FC236}">
              <a16:creationId xmlns:a16="http://schemas.microsoft.com/office/drawing/2014/main" id="{CC351297-5007-43B7-B6BA-721DF3B36F82}"/>
            </a:ext>
          </a:extLst>
        </xdr:cNvPr>
        <xdr:cNvSpPr txBox="1"/>
      </xdr:nvSpPr>
      <xdr:spPr>
        <a:xfrm>
          <a:off x="20199427" y="1017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59326</xdr:rowOff>
    </xdr:from>
    <xdr:ext cx="469744" cy="259045"/>
    <xdr:sp macro="" textlink="">
      <xdr:nvSpPr>
        <xdr:cNvPr id="614" name="n_3aveValue【学校施設】&#10;一人当たり面積">
          <a:extLst>
            <a:ext uri="{FF2B5EF4-FFF2-40B4-BE49-F238E27FC236}">
              <a16:creationId xmlns:a16="http://schemas.microsoft.com/office/drawing/2014/main" id="{1F378633-A693-4489-ABBC-89BB516408AF}"/>
            </a:ext>
          </a:extLst>
        </xdr:cNvPr>
        <xdr:cNvSpPr txBox="1"/>
      </xdr:nvSpPr>
      <xdr:spPr>
        <a:xfrm>
          <a:off x="19310427" y="1017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15" name="n_4aveValue【学校施設】&#10;一人当たり面積">
          <a:extLst>
            <a:ext uri="{FF2B5EF4-FFF2-40B4-BE49-F238E27FC236}">
              <a16:creationId xmlns:a16="http://schemas.microsoft.com/office/drawing/2014/main" id="{808843D8-0531-41C9-8231-5E396F6220C2}"/>
            </a:ext>
          </a:extLst>
        </xdr:cNvPr>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56786</xdr:rowOff>
    </xdr:from>
    <xdr:ext cx="469744" cy="259045"/>
    <xdr:sp macro="" textlink="">
      <xdr:nvSpPr>
        <xdr:cNvPr id="616" name="n_1mainValue【学校施設】&#10;一人当たり面積">
          <a:extLst>
            <a:ext uri="{FF2B5EF4-FFF2-40B4-BE49-F238E27FC236}">
              <a16:creationId xmlns:a16="http://schemas.microsoft.com/office/drawing/2014/main" id="{4DC8B147-D4D7-4166-9F52-1040092EAD26}"/>
            </a:ext>
          </a:extLst>
        </xdr:cNvPr>
        <xdr:cNvSpPr txBox="1"/>
      </xdr:nvSpPr>
      <xdr:spPr>
        <a:xfrm>
          <a:off x="21075727" y="1051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70502</xdr:rowOff>
    </xdr:from>
    <xdr:ext cx="469744" cy="259045"/>
    <xdr:sp macro="" textlink="">
      <xdr:nvSpPr>
        <xdr:cNvPr id="617" name="n_2mainValue【学校施設】&#10;一人当たり面積">
          <a:extLst>
            <a:ext uri="{FF2B5EF4-FFF2-40B4-BE49-F238E27FC236}">
              <a16:creationId xmlns:a16="http://schemas.microsoft.com/office/drawing/2014/main" id="{E9ABE1C0-1AB3-402E-9911-76EA555DA9F7}"/>
            </a:ext>
          </a:extLst>
        </xdr:cNvPr>
        <xdr:cNvSpPr txBox="1"/>
      </xdr:nvSpPr>
      <xdr:spPr>
        <a:xfrm>
          <a:off x="201994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79646</xdr:rowOff>
    </xdr:from>
    <xdr:ext cx="469744" cy="259045"/>
    <xdr:sp macro="" textlink="">
      <xdr:nvSpPr>
        <xdr:cNvPr id="618" name="n_3mainValue【学校施設】&#10;一人当たり面積">
          <a:extLst>
            <a:ext uri="{FF2B5EF4-FFF2-40B4-BE49-F238E27FC236}">
              <a16:creationId xmlns:a16="http://schemas.microsoft.com/office/drawing/2014/main" id="{20F518F9-9B1C-4DE7-B956-83C15625CBDD}"/>
            </a:ext>
          </a:extLst>
        </xdr:cNvPr>
        <xdr:cNvSpPr txBox="1"/>
      </xdr:nvSpPr>
      <xdr:spPr>
        <a:xfrm>
          <a:off x="19310427" y="1053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51325</xdr:rowOff>
    </xdr:from>
    <xdr:ext cx="469744" cy="259045"/>
    <xdr:sp macro="" textlink="">
      <xdr:nvSpPr>
        <xdr:cNvPr id="619" name="n_4mainValue【学校施設】&#10;一人当たり面積">
          <a:extLst>
            <a:ext uri="{FF2B5EF4-FFF2-40B4-BE49-F238E27FC236}">
              <a16:creationId xmlns:a16="http://schemas.microsoft.com/office/drawing/2014/main" id="{E153C6E3-0082-4F70-BCFA-E7AB52CF5BA1}"/>
            </a:ext>
          </a:extLst>
        </xdr:cNvPr>
        <xdr:cNvSpPr txBox="1"/>
      </xdr:nvSpPr>
      <xdr:spPr>
        <a:xfrm>
          <a:off x="18421427" y="1016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5AFCFF09-01AC-4195-AC18-C17A24888B7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D310F4F4-5248-4845-BDCB-0B74D3F7F1C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BC6E7A0D-BC54-45DD-B355-546B86238F3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FF1EA5CB-CDB2-40A0-89B3-C7B2E72007D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062589D9-EBAB-4E80-8340-604F64DC9E7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A49AEB79-6EBA-4327-BFC1-B71A0421AC6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25802030-D435-4A64-8A58-CDF835E6072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C3A1897E-76CB-479C-B0A5-9896B925E95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9EE75EC7-BC0E-46D5-8FD0-16818A0EBE6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16A33F6D-B25C-4636-843E-B27EA4496B7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98A8127F-F933-4B23-AF03-4C5F37FA91D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a:extLst>
            <a:ext uri="{FF2B5EF4-FFF2-40B4-BE49-F238E27FC236}">
              <a16:creationId xmlns:a16="http://schemas.microsoft.com/office/drawing/2014/main" id="{29BE4EB6-ACBB-4209-A83E-28835FE88A5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a:extLst>
            <a:ext uri="{FF2B5EF4-FFF2-40B4-BE49-F238E27FC236}">
              <a16:creationId xmlns:a16="http://schemas.microsoft.com/office/drawing/2014/main" id="{C455DEE2-F1FD-4B7B-B11D-60A0A10C63FE}"/>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a:extLst>
            <a:ext uri="{FF2B5EF4-FFF2-40B4-BE49-F238E27FC236}">
              <a16:creationId xmlns:a16="http://schemas.microsoft.com/office/drawing/2014/main" id="{9AF6E491-8BB2-4C12-A689-8F35ABF3A20B}"/>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a:extLst>
            <a:ext uri="{FF2B5EF4-FFF2-40B4-BE49-F238E27FC236}">
              <a16:creationId xmlns:a16="http://schemas.microsoft.com/office/drawing/2014/main" id="{DE3C93A4-3E43-45E6-B0EF-18F3F5DC591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a:extLst>
            <a:ext uri="{FF2B5EF4-FFF2-40B4-BE49-F238E27FC236}">
              <a16:creationId xmlns:a16="http://schemas.microsoft.com/office/drawing/2014/main" id="{39E3AD5A-C170-4AB2-B2B1-0349135935A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a:extLst>
            <a:ext uri="{FF2B5EF4-FFF2-40B4-BE49-F238E27FC236}">
              <a16:creationId xmlns:a16="http://schemas.microsoft.com/office/drawing/2014/main" id="{78B23050-F0FF-4EBE-AD97-1CC6F9DE71F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a:extLst>
            <a:ext uri="{FF2B5EF4-FFF2-40B4-BE49-F238E27FC236}">
              <a16:creationId xmlns:a16="http://schemas.microsoft.com/office/drawing/2014/main" id="{D8D79A93-39C5-4533-ACA8-6D00D1200E2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a:extLst>
            <a:ext uri="{FF2B5EF4-FFF2-40B4-BE49-F238E27FC236}">
              <a16:creationId xmlns:a16="http://schemas.microsoft.com/office/drawing/2014/main" id="{AE4F83A3-29C4-4D2C-AFF2-25FBF7EC7B3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a:extLst>
            <a:ext uri="{FF2B5EF4-FFF2-40B4-BE49-F238E27FC236}">
              <a16:creationId xmlns:a16="http://schemas.microsoft.com/office/drawing/2014/main" id="{DFEC888C-CD13-4D47-BFCB-C645712BC7A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a:extLst>
            <a:ext uri="{FF2B5EF4-FFF2-40B4-BE49-F238E27FC236}">
              <a16:creationId xmlns:a16="http://schemas.microsoft.com/office/drawing/2014/main" id="{FD57848E-ADB2-4880-B1BF-F9893E01139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a:extLst>
            <a:ext uri="{FF2B5EF4-FFF2-40B4-BE49-F238E27FC236}">
              <a16:creationId xmlns:a16="http://schemas.microsoft.com/office/drawing/2014/main" id="{50FE2823-58ED-4903-8C84-C4D85F3A8FA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a:extLst>
            <a:ext uri="{FF2B5EF4-FFF2-40B4-BE49-F238E27FC236}">
              <a16:creationId xmlns:a16="http://schemas.microsoft.com/office/drawing/2014/main" id="{B1AFB7C3-F13F-4434-B82E-8737F886872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54CAF0D9-6037-4DB7-93D8-6DBF17A994A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715E2554-CDB3-4644-B6E3-BE675953EBE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645" name="直線コネクタ 644">
          <a:extLst>
            <a:ext uri="{FF2B5EF4-FFF2-40B4-BE49-F238E27FC236}">
              <a16:creationId xmlns:a16="http://schemas.microsoft.com/office/drawing/2014/main" id="{C7409CBE-1EBF-45D6-874F-A74FCB455491}"/>
            </a:ext>
          </a:extLst>
        </xdr:cNvPr>
        <xdr:cNvCxnSpPr/>
      </xdr:nvCxnSpPr>
      <xdr:spPr>
        <a:xfrm flipV="1">
          <a:off x="16318864" y="13280571"/>
          <a:ext cx="0" cy="1608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646" name="【児童館】&#10;有形固定資産減価償却率最小値テキスト">
          <a:extLst>
            <a:ext uri="{FF2B5EF4-FFF2-40B4-BE49-F238E27FC236}">
              <a16:creationId xmlns:a16="http://schemas.microsoft.com/office/drawing/2014/main" id="{1EE5895E-5BD9-45BE-9911-A8510790DD12}"/>
            </a:ext>
          </a:extLst>
        </xdr:cNvPr>
        <xdr:cNvSpPr txBox="1"/>
      </xdr:nvSpPr>
      <xdr:spPr>
        <a:xfrm>
          <a:off x="16357600" y="1489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647" name="直線コネクタ 646">
          <a:extLst>
            <a:ext uri="{FF2B5EF4-FFF2-40B4-BE49-F238E27FC236}">
              <a16:creationId xmlns:a16="http://schemas.microsoft.com/office/drawing/2014/main" id="{0430ADFF-C67D-47B5-B759-9B2496067465}"/>
            </a:ext>
          </a:extLst>
        </xdr:cNvPr>
        <xdr:cNvCxnSpPr/>
      </xdr:nvCxnSpPr>
      <xdr:spPr>
        <a:xfrm>
          <a:off x="16230600" y="1488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48" name="【児童館】&#10;有形固定資産減価償却率最大値テキスト">
          <a:extLst>
            <a:ext uri="{FF2B5EF4-FFF2-40B4-BE49-F238E27FC236}">
              <a16:creationId xmlns:a16="http://schemas.microsoft.com/office/drawing/2014/main" id="{44F86671-CD6C-4104-8BEB-A8B7D4292E95}"/>
            </a:ext>
          </a:extLst>
        </xdr:cNvPr>
        <xdr:cNvSpPr txBox="1"/>
      </xdr:nvSpPr>
      <xdr:spPr>
        <a:xfrm>
          <a:off x="16357600" y="1305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49" name="直線コネクタ 648">
          <a:extLst>
            <a:ext uri="{FF2B5EF4-FFF2-40B4-BE49-F238E27FC236}">
              <a16:creationId xmlns:a16="http://schemas.microsoft.com/office/drawing/2014/main" id="{D8C88DEB-B977-4185-A4E0-3071DE9D8F42}"/>
            </a:ext>
          </a:extLst>
        </xdr:cNvPr>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94722</xdr:rowOff>
    </xdr:from>
    <xdr:ext cx="405111" cy="259045"/>
    <xdr:sp macro="" textlink="">
      <xdr:nvSpPr>
        <xdr:cNvPr id="650" name="【児童館】&#10;有形固定資産減価償却率平均値テキスト">
          <a:extLst>
            <a:ext uri="{FF2B5EF4-FFF2-40B4-BE49-F238E27FC236}">
              <a16:creationId xmlns:a16="http://schemas.microsoft.com/office/drawing/2014/main" id="{ACE62688-FC92-49B8-B6FD-EA5E62F28443}"/>
            </a:ext>
          </a:extLst>
        </xdr:cNvPr>
        <xdr:cNvSpPr txBox="1"/>
      </xdr:nvSpPr>
      <xdr:spPr>
        <a:xfrm>
          <a:off x="16357600" y="14153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651" name="フローチャート: 判断 650">
          <a:extLst>
            <a:ext uri="{FF2B5EF4-FFF2-40B4-BE49-F238E27FC236}">
              <a16:creationId xmlns:a16="http://schemas.microsoft.com/office/drawing/2014/main" id="{2D9CC971-AA7A-4237-BFE4-2EE134948AEB}"/>
            </a:ext>
          </a:extLst>
        </xdr:cNvPr>
        <xdr:cNvSpPr/>
      </xdr:nvSpPr>
      <xdr:spPr>
        <a:xfrm>
          <a:off x="16268700" y="1417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652" name="フローチャート: 判断 651">
          <a:extLst>
            <a:ext uri="{FF2B5EF4-FFF2-40B4-BE49-F238E27FC236}">
              <a16:creationId xmlns:a16="http://schemas.microsoft.com/office/drawing/2014/main" id="{9ABAE052-3F7E-42FA-B018-0C110D949165}"/>
            </a:ext>
          </a:extLst>
        </xdr:cNvPr>
        <xdr:cNvSpPr/>
      </xdr:nvSpPr>
      <xdr:spPr>
        <a:xfrm>
          <a:off x="15430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653" name="フローチャート: 判断 652">
          <a:extLst>
            <a:ext uri="{FF2B5EF4-FFF2-40B4-BE49-F238E27FC236}">
              <a16:creationId xmlns:a16="http://schemas.microsoft.com/office/drawing/2014/main" id="{EDCABDBC-A09B-4C3C-A37B-874DFDCA53E9}"/>
            </a:ext>
          </a:extLst>
        </xdr:cNvPr>
        <xdr:cNvSpPr/>
      </xdr:nvSpPr>
      <xdr:spPr>
        <a:xfrm>
          <a:off x="14541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54" name="フローチャート: 判断 653">
          <a:extLst>
            <a:ext uri="{FF2B5EF4-FFF2-40B4-BE49-F238E27FC236}">
              <a16:creationId xmlns:a16="http://schemas.microsoft.com/office/drawing/2014/main" id="{138A230E-C739-44E1-B659-32F14545514B}"/>
            </a:ext>
          </a:extLst>
        </xdr:cNvPr>
        <xdr:cNvSpPr/>
      </xdr:nvSpPr>
      <xdr:spPr>
        <a:xfrm>
          <a:off x="13652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55" name="フローチャート: 判断 654">
          <a:extLst>
            <a:ext uri="{FF2B5EF4-FFF2-40B4-BE49-F238E27FC236}">
              <a16:creationId xmlns:a16="http://schemas.microsoft.com/office/drawing/2014/main" id="{53DC62A3-8368-427C-AD4D-E0D15E938492}"/>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3A8F4D54-27E9-46C9-B9CB-A29198B7D00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8676675-29D2-4342-A9E7-17D727DE602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9A17CF21-9664-4B54-B4BC-2E147C7F76F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73B790D6-539B-4F1D-AA5B-4B8D5A4CCC5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9F047E8D-36C6-4470-87FF-6A65B05B760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28121</xdr:rowOff>
    </xdr:from>
    <xdr:to>
      <xdr:col>85</xdr:col>
      <xdr:colOff>177800</xdr:colOff>
      <xdr:row>77</xdr:row>
      <xdr:rowOff>129721</xdr:rowOff>
    </xdr:to>
    <xdr:sp macro="" textlink="">
      <xdr:nvSpPr>
        <xdr:cNvPr id="661" name="楕円 660">
          <a:extLst>
            <a:ext uri="{FF2B5EF4-FFF2-40B4-BE49-F238E27FC236}">
              <a16:creationId xmlns:a16="http://schemas.microsoft.com/office/drawing/2014/main" id="{84D733E8-BFEE-4668-A59C-F652D2DF9CE3}"/>
            </a:ext>
          </a:extLst>
        </xdr:cNvPr>
        <xdr:cNvSpPr/>
      </xdr:nvSpPr>
      <xdr:spPr>
        <a:xfrm>
          <a:off x="16268700" y="1322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76</xdr:row>
      <xdr:rowOff>152598</xdr:rowOff>
    </xdr:from>
    <xdr:ext cx="340478" cy="259045"/>
    <xdr:sp macro="" textlink="">
      <xdr:nvSpPr>
        <xdr:cNvPr id="662" name="【児童館】&#10;有形固定資産減価償却率該当値テキスト">
          <a:extLst>
            <a:ext uri="{FF2B5EF4-FFF2-40B4-BE49-F238E27FC236}">
              <a16:creationId xmlns:a16="http://schemas.microsoft.com/office/drawing/2014/main" id="{1F78505F-A7E0-4B14-9C3B-0BD3DB170EA4}"/>
            </a:ext>
          </a:extLst>
        </xdr:cNvPr>
        <xdr:cNvSpPr txBox="1"/>
      </xdr:nvSpPr>
      <xdr:spPr>
        <a:xfrm>
          <a:off x="16357600" y="13182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109764</xdr:rowOff>
    </xdr:from>
    <xdr:to>
      <xdr:col>81</xdr:col>
      <xdr:colOff>101600</xdr:colOff>
      <xdr:row>84</xdr:row>
      <xdr:rowOff>39914</xdr:rowOff>
    </xdr:to>
    <xdr:sp macro="" textlink="">
      <xdr:nvSpPr>
        <xdr:cNvPr id="663" name="楕円 662">
          <a:extLst>
            <a:ext uri="{FF2B5EF4-FFF2-40B4-BE49-F238E27FC236}">
              <a16:creationId xmlns:a16="http://schemas.microsoft.com/office/drawing/2014/main" id="{5F05661E-C6C0-4390-AC24-8F214B2513E9}"/>
            </a:ext>
          </a:extLst>
        </xdr:cNvPr>
        <xdr:cNvSpPr/>
      </xdr:nvSpPr>
      <xdr:spPr>
        <a:xfrm>
          <a:off x="15430500" y="1434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78921</xdr:rowOff>
    </xdr:from>
    <xdr:to>
      <xdr:col>85</xdr:col>
      <xdr:colOff>127000</xdr:colOff>
      <xdr:row>83</xdr:row>
      <xdr:rowOff>160564</xdr:rowOff>
    </xdr:to>
    <xdr:cxnSp macro="">
      <xdr:nvCxnSpPr>
        <xdr:cNvPr id="664" name="直線コネクタ 663">
          <a:extLst>
            <a:ext uri="{FF2B5EF4-FFF2-40B4-BE49-F238E27FC236}">
              <a16:creationId xmlns:a16="http://schemas.microsoft.com/office/drawing/2014/main" id="{7BD14AB5-6D2C-4252-A9D1-8CFF7B6ABA94}"/>
            </a:ext>
          </a:extLst>
        </xdr:cNvPr>
        <xdr:cNvCxnSpPr/>
      </xdr:nvCxnSpPr>
      <xdr:spPr>
        <a:xfrm flipV="1">
          <a:off x="15481300" y="13280571"/>
          <a:ext cx="838200" cy="1110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55880</xdr:rowOff>
    </xdr:from>
    <xdr:to>
      <xdr:col>76</xdr:col>
      <xdr:colOff>165100</xdr:colOff>
      <xdr:row>83</xdr:row>
      <xdr:rowOff>157480</xdr:rowOff>
    </xdr:to>
    <xdr:sp macro="" textlink="">
      <xdr:nvSpPr>
        <xdr:cNvPr id="665" name="楕円 664">
          <a:extLst>
            <a:ext uri="{FF2B5EF4-FFF2-40B4-BE49-F238E27FC236}">
              <a16:creationId xmlns:a16="http://schemas.microsoft.com/office/drawing/2014/main" id="{1F59E075-04C9-44C5-A43E-005811E63BAC}"/>
            </a:ext>
          </a:extLst>
        </xdr:cNvPr>
        <xdr:cNvSpPr/>
      </xdr:nvSpPr>
      <xdr:spPr>
        <a:xfrm>
          <a:off x="14541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106680</xdr:rowOff>
    </xdr:from>
    <xdr:to>
      <xdr:col>81</xdr:col>
      <xdr:colOff>50800</xdr:colOff>
      <xdr:row>83</xdr:row>
      <xdr:rowOff>160564</xdr:rowOff>
    </xdr:to>
    <xdr:cxnSp macro="">
      <xdr:nvCxnSpPr>
        <xdr:cNvPr id="666" name="直線コネクタ 665">
          <a:extLst>
            <a:ext uri="{FF2B5EF4-FFF2-40B4-BE49-F238E27FC236}">
              <a16:creationId xmlns:a16="http://schemas.microsoft.com/office/drawing/2014/main" id="{652576ED-B6F9-4A8E-B5D8-276CC10B913A}"/>
            </a:ext>
          </a:extLst>
        </xdr:cNvPr>
        <xdr:cNvCxnSpPr/>
      </xdr:nvCxnSpPr>
      <xdr:spPr>
        <a:xfrm>
          <a:off x="14592300" y="14337030"/>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1995</xdr:rowOff>
    </xdr:from>
    <xdr:to>
      <xdr:col>72</xdr:col>
      <xdr:colOff>38100</xdr:colOff>
      <xdr:row>83</xdr:row>
      <xdr:rowOff>103595</xdr:rowOff>
    </xdr:to>
    <xdr:sp macro="" textlink="">
      <xdr:nvSpPr>
        <xdr:cNvPr id="667" name="楕円 666">
          <a:extLst>
            <a:ext uri="{FF2B5EF4-FFF2-40B4-BE49-F238E27FC236}">
              <a16:creationId xmlns:a16="http://schemas.microsoft.com/office/drawing/2014/main" id="{BDF7A135-3C7E-475C-9C82-CB696EEA4569}"/>
            </a:ext>
          </a:extLst>
        </xdr:cNvPr>
        <xdr:cNvSpPr/>
      </xdr:nvSpPr>
      <xdr:spPr>
        <a:xfrm>
          <a:off x="13652500" y="1423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52795</xdr:rowOff>
    </xdr:from>
    <xdr:to>
      <xdr:col>76</xdr:col>
      <xdr:colOff>114300</xdr:colOff>
      <xdr:row>83</xdr:row>
      <xdr:rowOff>106680</xdr:rowOff>
    </xdr:to>
    <xdr:cxnSp macro="">
      <xdr:nvCxnSpPr>
        <xdr:cNvPr id="668" name="直線コネクタ 667">
          <a:extLst>
            <a:ext uri="{FF2B5EF4-FFF2-40B4-BE49-F238E27FC236}">
              <a16:creationId xmlns:a16="http://schemas.microsoft.com/office/drawing/2014/main" id="{C54242DE-E27A-43DA-89EE-B2291B8FE54C}"/>
            </a:ext>
          </a:extLst>
        </xdr:cNvPr>
        <xdr:cNvCxnSpPr/>
      </xdr:nvCxnSpPr>
      <xdr:spPr>
        <a:xfrm>
          <a:off x="13703300" y="14283145"/>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119562</xdr:rowOff>
    </xdr:from>
    <xdr:to>
      <xdr:col>67</xdr:col>
      <xdr:colOff>101600</xdr:colOff>
      <xdr:row>83</xdr:row>
      <xdr:rowOff>49712</xdr:rowOff>
    </xdr:to>
    <xdr:sp macro="" textlink="">
      <xdr:nvSpPr>
        <xdr:cNvPr id="669" name="楕円 668">
          <a:extLst>
            <a:ext uri="{FF2B5EF4-FFF2-40B4-BE49-F238E27FC236}">
              <a16:creationId xmlns:a16="http://schemas.microsoft.com/office/drawing/2014/main" id="{8F47CA9E-1328-45D5-BB82-194C9D5B5779}"/>
            </a:ext>
          </a:extLst>
        </xdr:cNvPr>
        <xdr:cNvSpPr/>
      </xdr:nvSpPr>
      <xdr:spPr>
        <a:xfrm>
          <a:off x="12763500" y="141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170362</xdr:rowOff>
    </xdr:from>
    <xdr:to>
      <xdr:col>71</xdr:col>
      <xdr:colOff>177800</xdr:colOff>
      <xdr:row>83</xdr:row>
      <xdr:rowOff>52795</xdr:rowOff>
    </xdr:to>
    <xdr:cxnSp macro="">
      <xdr:nvCxnSpPr>
        <xdr:cNvPr id="670" name="直線コネクタ 669">
          <a:extLst>
            <a:ext uri="{FF2B5EF4-FFF2-40B4-BE49-F238E27FC236}">
              <a16:creationId xmlns:a16="http://schemas.microsoft.com/office/drawing/2014/main" id="{68F062F1-F442-4601-9E15-4F5BA9F9E417}"/>
            </a:ext>
          </a:extLst>
        </xdr:cNvPr>
        <xdr:cNvCxnSpPr/>
      </xdr:nvCxnSpPr>
      <xdr:spPr>
        <a:xfrm>
          <a:off x="12814300" y="14229262"/>
          <a:ext cx="889000" cy="5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93997</xdr:rowOff>
    </xdr:from>
    <xdr:ext cx="405111" cy="259045"/>
    <xdr:sp macro="" textlink="">
      <xdr:nvSpPr>
        <xdr:cNvPr id="671" name="n_1aveValue【児童館】&#10;有形固定資産減価償却率">
          <a:extLst>
            <a:ext uri="{FF2B5EF4-FFF2-40B4-BE49-F238E27FC236}">
              <a16:creationId xmlns:a16="http://schemas.microsoft.com/office/drawing/2014/main" id="{AAEDFD4D-CCDE-4B8D-A71F-4FC63CFCB134}"/>
            </a:ext>
          </a:extLst>
        </xdr:cNvPr>
        <xdr:cNvSpPr txBox="1"/>
      </xdr:nvSpPr>
      <xdr:spPr>
        <a:xfrm>
          <a:off x="152660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74403</xdr:rowOff>
    </xdr:from>
    <xdr:ext cx="405111" cy="259045"/>
    <xdr:sp macro="" textlink="">
      <xdr:nvSpPr>
        <xdr:cNvPr id="672" name="n_2aveValue【児童館】&#10;有形固定資産減価償却率">
          <a:extLst>
            <a:ext uri="{FF2B5EF4-FFF2-40B4-BE49-F238E27FC236}">
              <a16:creationId xmlns:a16="http://schemas.microsoft.com/office/drawing/2014/main" id="{E4DBB0C0-242A-4006-B6C8-950DB270C425}"/>
            </a:ext>
          </a:extLst>
        </xdr:cNvPr>
        <xdr:cNvSpPr txBox="1"/>
      </xdr:nvSpPr>
      <xdr:spPr>
        <a:xfrm>
          <a:off x="14389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90732</xdr:rowOff>
    </xdr:from>
    <xdr:ext cx="405111" cy="259045"/>
    <xdr:sp macro="" textlink="">
      <xdr:nvSpPr>
        <xdr:cNvPr id="673" name="n_3aveValue【児童館】&#10;有形固定資産減価償却率">
          <a:extLst>
            <a:ext uri="{FF2B5EF4-FFF2-40B4-BE49-F238E27FC236}">
              <a16:creationId xmlns:a16="http://schemas.microsoft.com/office/drawing/2014/main" id="{049DDF48-582A-4448-88B9-D7272B78874F}"/>
            </a:ext>
          </a:extLst>
        </xdr:cNvPr>
        <xdr:cNvSpPr txBox="1"/>
      </xdr:nvSpPr>
      <xdr:spPr>
        <a:xfrm>
          <a:off x="13500744" y="1397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674" name="n_4aveValue【児童館】&#10;有形固定資産減価償却率">
          <a:extLst>
            <a:ext uri="{FF2B5EF4-FFF2-40B4-BE49-F238E27FC236}">
              <a16:creationId xmlns:a16="http://schemas.microsoft.com/office/drawing/2014/main" id="{1DB872D5-D1CC-4492-88FE-F42CDFAD4DDE}"/>
            </a:ext>
          </a:extLst>
        </xdr:cNvPr>
        <xdr:cNvSpPr txBox="1"/>
      </xdr:nvSpPr>
      <xdr:spPr>
        <a:xfrm>
          <a:off x="12611744" y="1381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31041</xdr:rowOff>
    </xdr:from>
    <xdr:ext cx="405111" cy="259045"/>
    <xdr:sp macro="" textlink="">
      <xdr:nvSpPr>
        <xdr:cNvPr id="675" name="n_1mainValue【児童館】&#10;有形固定資産減価償却率">
          <a:extLst>
            <a:ext uri="{FF2B5EF4-FFF2-40B4-BE49-F238E27FC236}">
              <a16:creationId xmlns:a16="http://schemas.microsoft.com/office/drawing/2014/main" id="{0D04537C-488F-462B-AE16-3AC6CF27F66B}"/>
            </a:ext>
          </a:extLst>
        </xdr:cNvPr>
        <xdr:cNvSpPr txBox="1"/>
      </xdr:nvSpPr>
      <xdr:spPr>
        <a:xfrm>
          <a:off x="15266044" y="1443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148607</xdr:rowOff>
    </xdr:from>
    <xdr:ext cx="405111" cy="259045"/>
    <xdr:sp macro="" textlink="">
      <xdr:nvSpPr>
        <xdr:cNvPr id="676" name="n_2mainValue【児童館】&#10;有形固定資産減価償却率">
          <a:extLst>
            <a:ext uri="{FF2B5EF4-FFF2-40B4-BE49-F238E27FC236}">
              <a16:creationId xmlns:a16="http://schemas.microsoft.com/office/drawing/2014/main" id="{60C36586-3DBA-4CDA-A698-5310BDF74D44}"/>
            </a:ext>
          </a:extLst>
        </xdr:cNvPr>
        <xdr:cNvSpPr txBox="1"/>
      </xdr:nvSpPr>
      <xdr:spPr>
        <a:xfrm>
          <a:off x="143897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94722</xdr:rowOff>
    </xdr:from>
    <xdr:ext cx="405111" cy="259045"/>
    <xdr:sp macro="" textlink="">
      <xdr:nvSpPr>
        <xdr:cNvPr id="677" name="n_3mainValue【児童館】&#10;有形固定資産減価償却率">
          <a:extLst>
            <a:ext uri="{FF2B5EF4-FFF2-40B4-BE49-F238E27FC236}">
              <a16:creationId xmlns:a16="http://schemas.microsoft.com/office/drawing/2014/main" id="{43D47DB6-6B23-4406-A305-CAF1A1226B69}"/>
            </a:ext>
          </a:extLst>
        </xdr:cNvPr>
        <xdr:cNvSpPr txBox="1"/>
      </xdr:nvSpPr>
      <xdr:spPr>
        <a:xfrm>
          <a:off x="13500744" y="1432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40839</xdr:rowOff>
    </xdr:from>
    <xdr:ext cx="405111" cy="259045"/>
    <xdr:sp macro="" textlink="">
      <xdr:nvSpPr>
        <xdr:cNvPr id="678" name="n_4mainValue【児童館】&#10;有形固定資産減価償却率">
          <a:extLst>
            <a:ext uri="{FF2B5EF4-FFF2-40B4-BE49-F238E27FC236}">
              <a16:creationId xmlns:a16="http://schemas.microsoft.com/office/drawing/2014/main" id="{A05D6341-1E48-43E4-A455-43BC847CDAFE}"/>
            </a:ext>
          </a:extLst>
        </xdr:cNvPr>
        <xdr:cNvSpPr txBox="1"/>
      </xdr:nvSpPr>
      <xdr:spPr>
        <a:xfrm>
          <a:off x="12611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37F5204A-2D84-4AA5-9D99-2E77E105B1A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0684F0B1-A851-4ECD-9444-25F065E8A85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6B0B9E07-E31A-4D31-869A-D4EDDB480E7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3BD2ECF8-1B6A-490D-AD90-70A15F79A6A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85BDDD85-EEF0-48F5-BF96-6D852DF46EF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59557CB3-8096-415B-AB65-00A1D3488E9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4D7EE340-1FBA-4012-BB3E-9DF72B6C9EA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D1098923-401A-463D-A9A5-885CE5844D2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7EBE2B96-39F6-4E34-BC35-66E3EBBC325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59241242-6603-4205-AA44-2E8B00DA5E0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1D19E978-B9C2-4D1F-9AB7-625EB4B965F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2C363B4B-E6BE-4C69-8647-C3073E23832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F80B04AD-35CE-4FF3-8C45-225B1C16C13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513A937E-9F3E-480D-8C91-263E0209BF1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81673E0E-981D-497F-AB1D-B0B5FFCB5B6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7522EF4C-0DD3-4C22-BCF3-8CEBB0F2003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0D909900-6384-4CF0-AA85-00FEF52B4FF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2E860FD8-B9F0-4BA4-BCA3-59B4D772C89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FB922F1E-2FA8-48E0-8B87-82DE6D89EA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B473A807-08D4-417A-83AB-DB4472876B11}"/>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DDC5B49B-406E-46DA-904D-CD3C004A5F0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1C67D3E2-15FF-466D-A394-00E99938AA77}"/>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13D15A99-F754-4FB5-AE2C-F8B5243A402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1A10B27C-68DA-4AEA-AC8A-921A4EC8F47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1FCC6B6F-55C7-494B-BE12-A5A37E8B849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704" name="直線コネクタ 703">
          <a:extLst>
            <a:ext uri="{FF2B5EF4-FFF2-40B4-BE49-F238E27FC236}">
              <a16:creationId xmlns:a16="http://schemas.microsoft.com/office/drawing/2014/main" id="{12C653EB-8A2F-4051-9DFA-7B1A21E3A9AC}"/>
            </a:ext>
          </a:extLst>
        </xdr:cNvPr>
        <xdr:cNvCxnSpPr/>
      </xdr:nvCxnSpPr>
      <xdr:spPr>
        <a:xfrm flipV="1">
          <a:off x="22160864" y="13296900"/>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705" name="【児童館】&#10;一人当たり面積最小値テキスト">
          <a:extLst>
            <a:ext uri="{FF2B5EF4-FFF2-40B4-BE49-F238E27FC236}">
              <a16:creationId xmlns:a16="http://schemas.microsoft.com/office/drawing/2014/main" id="{C400DE56-6F70-4179-A61E-75123CF6E561}"/>
            </a:ext>
          </a:extLst>
        </xdr:cNvPr>
        <xdr:cNvSpPr txBox="1"/>
      </xdr:nvSpPr>
      <xdr:spPr>
        <a:xfrm>
          <a:off x="22199600" y="1488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706" name="直線コネクタ 705">
          <a:extLst>
            <a:ext uri="{FF2B5EF4-FFF2-40B4-BE49-F238E27FC236}">
              <a16:creationId xmlns:a16="http://schemas.microsoft.com/office/drawing/2014/main" id="{D722F464-8CE5-4F09-82A0-2A99611E2683}"/>
            </a:ext>
          </a:extLst>
        </xdr:cNvPr>
        <xdr:cNvCxnSpPr/>
      </xdr:nvCxnSpPr>
      <xdr:spPr>
        <a:xfrm>
          <a:off x="22072600" y="1488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72DA7F8F-4F47-44CD-AD04-F9AD1F839A55}"/>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71559E58-D453-459B-B155-56C3842DA0D4}"/>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75491</xdr:rowOff>
    </xdr:from>
    <xdr:ext cx="469744" cy="259045"/>
    <xdr:sp macro="" textlink="">
      <xdr:nvSpPr>
        <xdr:cNvPr id="709" name="【児童館】&#10;一人当たり面積平均値テキスト">
          <a:extLst>
            <a:ext uri="{FF2B5EF4-FFF2-40B4-BE49-F238E27FC236}">
              <a16:creationId xmlns:a16="http://schemas.microsoft.com/office/drawing/2014/main" id="{5216BA5A-1C69-4D1E-B1FE-C92A68BB2DBF}"/>
            </a:ext>
          </a:extLst>
        </xdr:cNvPr>
        <xdr:cNvSpPr txBox="1"/>
      </xdr:nvSpPr>
      <xdr:spPr>
        <a:xfrm>
          <a:off x="22199600" y="13962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710" name="フローチャート: 判断 709">
          <a:extLst>
            <a:ext uri="{FF2B5EF4-FFF2-40B4-BE49-F238E27FC236}">
              <a16:creationId xmlns:a16="http://schemas.microsoft.com/office/drawing/2014/main" id="{77C2DE1E-80BA-4DBA-88AB-733DF166A22C}"/>
            </a:ext>
          </a:extLst>
        </xdr:cNvPr>
        <xdr:cNvSpPr/>
      </xdr:nvSpPr>
      <xdr:spPr>
        <a:xfrm>
          <a:off x="22110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11" name="フローチャート: 判断 710">
          <a:extLst>
            <a:ext uri="{FF2B5EF4-FFF2-40B4-BE49-F238E27FC236}">
              <a16:creationId xmlns:a16="http://schemas.microsoft.com/office/drawing/2014/main" id="{DBACC491-1DB2-418B-AF40-494D4AF9F112}"/>
            </a:ext>
          </a:extLst>
        </xdr:cNvPr>
        <xdr:cNvSpPr/>
      </xdr:nvSpPr>
      <xdr:spPr>
        <a:xfrm>
          <a:off x="2127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712" name="フローチャート: 判断 711">
          <a:extLst>
            <a:ext uri="{FF2B5EF4-FFF2-40B4-BE49-F238E27FC236}">
              <a16:creationId xmlns:a16="http://schemas.microsoft.com/office/drawing/2014/main" id="{568B11BF-E7E7-48F3-A1EE-2B7A4363ECB6}"/>
            </a:ext>
          </a:extLst>
        </xdr:cNvPr>
        <xdr:cNvSpPr/>
      </xdr:nvSpPr>
      <xdr:spPr>
        <a:xfrm>
          <a:off x="20383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13" name="フローチャート: 判断 712">
          <a:extLst>
            <a:ext uri="{FF2B5EF4-FFF2-40B4-BE49-F238E27FC236}">
              <a16:creationId xmlns:a16="http://schemas.microsoft.com/office/drawing/2014/main" id="{25DA2744-D73D-4180-B33B-67354BD10D7E}"/>
            </a:ext>
          </a:extLst>
        </xdr:cNvPr>
        <xdr:cNvSpPr/>
      </xdr:nvSpPr>
      <xdr:spPr>
        <a:xfrm>
          <a:off x="19494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77107</xdr:rowOff>
    </xdr:from>
    <xdr:to>
      <xdr:col>98</xdr:col>
      <xdr:colOff>38100</xdr:colOff>
      <xdr:row>84</xdr:row>
      <xdr:rowOff>7257</xdr:rowOff>
    </xdr:to>
    <xdr:sp macro="" textlink="">
      <xdr:nvSpPr>
        <xdr:cNvPr id="714" name="フローチャート: 判断 713">
          <a:extLst>
            <a:ext uri="{FF2B5EF4-FFF2-40B4-BE49-F238E27FC236}">
              <a16:creationId xmlns:a16="http://schemas.microsoft.com/office/drawing/2014/main" id="{22CBD1F0-C2EA-4805-9CA8-01D83B983694}"/>
            </a:ext>
          </a:extLst>
        </xdr:cNvPr>
        <xdr:cNvSpPr/>
      </xdr:nvSpPr>
      <xdr:spPr>
        <a:xfrm>
          <a:off x="18605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78BC8AEB-4DA0-43BA-866B-B0506F61821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279EA89E-6AC9-410F-8AE7-F6FE16D6532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CA6C88E3-5FBA-4BD4-912B-A2F909029A9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3CEC07C-21A4-46B8-ADEC-C9A07C200BC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4D742532-2E4B-4B5D-A917-D6B9900D2FF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720" name="楕円 719">
          <a:extLst>
            <a:ext uri="{FF2B5EF4-FFF2-40B4-BE49-F238E27FC236}">
              <a16:creationId xmlns:a16="http://schemas.microsoft.com/office/drawing/2014/main" id="{438B4989-374D-4FF5-8704-A9177CB3DAEA}"/>
            </a:ext>
          </a:extLst>
        </xdr:cNvPr>
        <xdr:cNvSpPr/>
      </xdr:nvSpPr>
      <xdr:spPr>
        <a:xfrm>
          <a:off x="221107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6548</xdr:rowOff>
    </xdr:from>
    <xdr:ext cx="469744" cy="259045"/>
    <xdr:sp macro="" textlink="">
      <xdr:nvSpPr>
        <xdr:cNvPr id="721" name="【児童館】&#10;一人当たり面積該当値テキスト">
          <a:extLst>
            <a:ext uri="{FF2B5EF4-FFF2-40B4-BE49-F238E27FC236}">
              <a16:creationId xmlns:a16="http://schemas.microsoft.com/office/drawing/2014/main" id="{A7F4071F-1323-42AE-8DB2-2C26938AC51A}"/>
            </a:ext>
          </a:extLst>
        </xdr:cNvPr>
        <xdr:cNvSpPr txBox="1"/>
      </xdr:nvSpPr>
      <xdr:spPr>
        <a:xfrm>
          <a:off x="22199600" y="1457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126093</xdr:rowOff>
    </xdr:from>
    <xdr:to>
      <xdr:col>112</xdr:col>
      <xdr:colOff>38100</xdr:colOff>
      <xdr:row>86</xdr:row>
      <xdr:rowOff>56243</xdr:rowOff>
    </xdr:to>
    <xdr:sp macro="" textlink="">
      <xdr:nvSpPr>
        <xdr:cNvPr id="722" name="楕円 721">
          <a:extLst>
            <a:ext uri="{FF2B5EF4-FFF2-40B4-BE49-F238E27FC236}">
              <a16:creationId xmlns:a16="http://schemas.microsoft.com/office/drawing/2014/main" id="{41EF6E71-D3A5-4168-8D1A-AD41A4794733}"/>
            </a:ext>
          </a:extLst>
        </xdr:cNvPr>
        <xdr:cNvSpPr/>
      </xdr:nvSpPr>
      <xdr:spPr>
        <a:xfrm>
          <a:off x="21272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78921</xdr:rowOff>
    </xdr:from>
    <xdr:to>
      <xdr:col>116</xdr:col>
      <xdr:colOff>63500</xdr:colOff>
      <xdr:row>86</xdr:row>
      <xdr:rowOff>5443</xdr:rowOff>
    </xdr:to>
    <xdr:cxnSp macro="">
      <xdr:nvCxnSpPr>
        <xdr:cNvPr id="723" name="直線コネクタ 722">
          <a:extLst>
            <a:ext uri="{FF2B5EF4-FFF2-40B4-BE49-F238E27FC236}">
              <a16:creationId xmlns:a16="http://schemas.microsoft.com/office/drawing/2014/main" id="{55DF6A23-A333-4001-BEDB-BBFE4C0AB4DA}"/>
            </a:ext>
          </a:extLst>
        </xdr:cNvPr>
        <xdr:cNvCxnSpPr/>
      </xdr:nvCxnSpPr>
      <xdr:spPr>
        <a:xfrm flipV="1">
          <a:off x="21323300" y="14652171"/>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126093</xdr:rowOff>
    </xdr:from>
    <xdr:to>
      <xdr:col>107</xdr:col>
      <xdr:colOff>101600</xdr:colOff>
      <xdr:row>86</xdr:row>
      <xdr:rowOff>56243</xdr:rowOff>
    </xdr:to>
    <xdr:sp macro="" textlink="">
      <xdr:nvSpPr>
        <xdr:cNvPr id="724" name="楕円 723">
          <a:extLst>
            <a:ext uri="{FF2B5EF4-FFF2-40B4-BE49-F238E27FC236}">
              <a16:creationId xmlns:a16="http://schemas.microsoft.com/office/drawing/2014/main" id="{6E41F2A9-2C1F-4190-A013-92B27D6EDAB5}"/>
            </a:ext>
          </a:extLst>
        </xdr:cNvPr>
        <xdr:cNvSpPr/>
      </xdr:nvSpPr>
      <xdr:spPr>
        <a:xfrm>
          <a:off x="20383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5443</xdr:rowOff>
    </xdr:from>
    <xdr:to>
      <xdr:col>111</xdr:col>
      <xdr:colOff>177800</xdr:colOff>
      <xdr:row>86</xdr:row>
      <xdr:rowOff>5443</xdr:rowOff>
    </xdr:to>
    <xdr:cxnSp macro="">
      <xdr:nvCxnSpPr>
        <xdr:cNvPr id="725" name="直線コネクタ 724">
          <a:extLst>
            <a:ext uri="{FF2B5EF4-FFF2-40B4-BE49-F238E27FC236}">
              <a16:creationId xmlns:a16="http://schemas.microsoft.com/office/drawing/2014/main" id="{3DA807B4-DAC5-4F5A-9C85-E0F06A0D1821}"/>
            </a:ext>
          </a:extLst>
        </xdr:cNvPr>
        <xdr:cNvCxnSpPr/>
      </xdr:nvCxnSpPr>
      <xdr:spPr>
        <a:xfrm>
          <a:off x="20434300" y="14750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142421</xdr:rowOff>
    </xdr:from>
    <xdr:to>
      <xdr:col>102</xdr:col>
      <xdr:colOff>165100</xdr:colOff>
      <xdr:row>86</xdr:row>
      <xdr:rowOff>72571</xdr:rowOff>
    </xdr:to>
    <xdr:sp macro="" textlink="">
      <xdr:nvSpPr>
        <xdr:cNvPr id="726" name="楕円 725">
          <a:extLst>
            <a:ext uri="{FF2B5EF4-FFF2-40B4-BE49-F238E27FC236}">
              <a16:creationId xmlns:a16="http://schemas.microsoft.com/office/drawing/2014/main" id="{25D638BE-E98C-4E0C-BC74-17A78971FC6E}"/>
            </a:ext>
          </a:extLst>
        </xdr:cNvPr>
        <xdr:cNvSpPr/>
      </xdr:nvSpPr>
      <xdr:spPr>
        <a:xfrm>
          <a:off x="194945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5443</xdr:rowOff>
    </xdr:from>
    <xdr:to>
      <xdr:col>107</xdr:col>
      <xdr:colOff>50800</xdr:colOff>
      <xdr:row>86</xdr:row>
      <xdr:rowOff>21771</xdr:rowOff>
    </xdr:to>
    <xdr:cxnSp macro="">
      <xdr:nvCxnSpPr>
        <xdr:cNvPr id="727" name="直線コネクタ 726">
          <a:extLst>
            <a:ext uri="{FF2B5EF4-FFF2-40B4-BE49-F238E27FC236}">
              <a16:creationId xmlns:a16="http://schemas.microsoft.com/office/drawing/2014/main" id="{1A1D519C-D6A3-4693-B19F-832925B5C0EB}"/>
            </a:ext>
          </a:extLst>
        </xdr:cNvPr>
        <xdr:cNvCxnSpPr/>
      </xdr:nvCxnSpPr>
      <xdr:spPr>
        <a:xfrm flipV="1">
          <a:off x="19545300" y="1475014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142421</xdr:rowOff>
    </xdr:from>
    <xdr:to>
      <xdr:col>98</xdr:col>
      <xdr:colOff>38100</xdr:colOff>
      <xdr:row>86</xdr:row>
      <xdr:rowOff>72571</xdr:rowOff>
    </xdr:to>
    <xdr:sp macro="" textlink="">
      <xdr:nvSpPr>
        <xdr:cNvPr id="728" name="楕円 727">
          <a:extLst>
            <a:ext uri="{FF2B5EF4-FFF2-40B4-BE49-F238E27FC236}">
              <a16:creationId xmlns:a16="http://schemas.microsoft.com/office/drawing/2014/main" id="{FFBFB345-5DE7-4158-9F99-ED44052F18B5}"/>
            </a:ext>
          </a:extLst>
        </xdr:cNvPr>
        <xdr:cNvSpPr/>
      </xdr:nvSpPr>
      <xdr:spPr>
        <a:xfrm>
          <a:off x="186055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21771</xdr:rowOff>
    </xdr:from>
    <xdr:to>
      <xdr:col>102</xdr:col>
      <xdr:colOff>114300</xdr:colOff>
      <xdr:row>86</xdr:row>
      <xdr:rowOff>21771</xdr:rowOff>
    </xdr:to>
    <xdr:cxnSp macro="">
      <xdr:nvCxnSpPr>
        <xdr:cNvPr id="729" name="直線コネクタ 728">
          <a:extLst>
            <a:ext uri="{FF2B5EF4-FFF2-40B4-BE49-F238E27FC236}">
              <a16:creationId xmlns:a16="http://schemas.microsoft.com/office/drawing/2014/main" id="{AECA79EB-006D-45CF-8A8C-3C59378112ED}"/>
            </a:ext>
          </a:extLst>
        </xdr:cNvPr>
        <xdr:cNvCxnSpPr/>
      </xdr:nvCxnSpPr>
      <xdr:spPr>
        <a:xfrm>
          <a:off x="18656300" y="147664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730" name="n_1aveValue【児童館】&#10;一人当たり面積">
          <a:extLst>
            <a:ext uri="{FF2B5EF4-FFF2-40B4-BE49-F238E27FC236}">
              <a16:creationId xmlns:a16="http://schemas.microsoft.com/office/drawing/2014/main" id="{417CC85F-8236-49D1-832D-DC86D0784920}"/>
            </a:ext>
          </a:extLst>
        </xdr:cNvPr>
        <xdr:cNvSpPr txBox="1"/>
      </xdr:nvSpPr>
      <xdr:spPr>
        <a:xfrm>
          <a:off x="210757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31948</xdr:rowOff>
    </xdr:from>
    <xdr:ext cx="469744" cy="259045"/>
    <xdr:sp macro="" textlink="">
      <xdr:nvSpPr>
        <xdr:cNvPr id="731" name="n_2aveValue【児童館】&#10;一人当たり面積">
          <a:extLst>
            <a:ext uri="{FF2B5EF4-FFF2-40B4-BE49-F238E27FC236}">
              <a16:creationId xmlns:a16="http://schemas.microsoft.com/office/drawing/2014/main" id="{737852E9-3164-4824-96C0-889E670F6F4C}"/>
            </a:ext>
          </a:extLst>
        </xdr:cNvPr>
        <xdr:cNvSpPr txBox="1"/>
      </xdr:nvSpPr>
      <xdr:spPr>
        <a:xfrm>
          <a:off x="201994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732" name="n_3aveValue【児童館】&#10;一人当たり面積">
          <a:extLst>
            <a:ext uri="{FF2B5EF4-FFF2-40B4-BE49-F238E27FC236}">
              <a16:creationId xmlns:a16="http://schemas.microsoft.com/office/drawing/2014/main" id="{FF25A53E-0C69-4086-BA90-4DA72BE767D7}"/>
            </a:ext>
          </a:extLst>
        </xdr:cNvPr>
        <xdr:cNvSpPr txBox="1"/>
      </xdr:nvSpPr>
      <xdr:spPr>
        <a:xfrm>
          <a:off x="19310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23784</xdr:rowOff>
    </xdr:from>
    <xdr:ext cx="469744" cy="259045"/>
    <xdr:sp macro="" textlink="">
      <xdr:nvSpPr>
        <xdr:cNvPr id="733" name="n_4aveValue【児童館】&#10;一人当たり面積">
          <a:extLst>
            <a:ext uri="{FF2B5EF4-FFF2-40B4-BE49-F238E27FC236}">
              <a16:creationId xmlns:a16="http://schemas.microsoft.com/office/drawing/2014/main" id="{480DCB18-87B3-400B-B704-7741EB472418}"/>
            </a:ext>
          </a:extLst>
        </xdr:cNvPr>
        <xdr:cNvSpPr txBox="1"/>
      </xdr:nvSpPr>
      <xdr:spPr>
        <a:xfrm>
          <a:off x="18421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47370</xdr:rowOff>
    </xdr:from>
    <xdr:ext cx="469744" cy="259045"/>
    <xdr:sp macro="" textlink="">
      <xdr:nvSpPr>
        <xdr:cNvPr id="734" name="n_1mainValue【児童館】&#10;一人当たり面積">
          <a:extLst>
            <a:ext uri="{FF2B5EF4-FFF2-40B4-BE49-F238E27FC236}">
              <a16:creationId xmlns:a16="http://schemas.microsoft.com/office/drawing/2014/main" id="{6F570D44-3892-48BA-B8D7-91E7E528611B}"/>
            </a:ext>
          </a:extLst>
        </xdr:cNvPr>
        <xdr:cNvSpPr txBox="1"/>
      </xdr:nvSpPr>
      <xdr:spPr>
        <a:xfrm>
          <a:off x="210757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47370</xdr:rowOff>
    </xdr:from>
    <xdr:ext cx="469744" cy="259045"/>
    <xdr:sp macro="" textlink="">
      <xdr:nvSpPr>
        <xdr:cNvPr id="735" name="n_2mainValue【児童館】&#10;一人当たり面積">
          <a:extLst>
            <a:ext uri="{FF2B5EF4-FFF2-40B4-BE49-F238E27FC236}">
              <a16:creationId xmlns:a16="http://schemas.microsoft.com/office/drawing/2014/main" id="{6D3833C3-69FC-4377-A9C7-7EF281B5BD84}"/>
            </a:ext>
          </a:extLst>
        </xdr:cNvPr>
        <xdr:cNvSpPr txBox="1"/>
      </xdr:nvSpPr>
      <xdr:spPr>
        <a:xfrm>
          <a:off x="201994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63698</xdr:rowOff>
    </xdr:from>
    <xdr:ext cx="469744" cy="259045"/>
    <xdr:sp macro="" textlink="">
      <xdr:nvSpPr>
        <xdr:cNvPr id="736" name="n_3mainValue【児童館】&#10;一人当たり面積">
          <a:extLst>
            <a:ext uri="{FF2B5EF4-FFF2-40B4-BE49-F238E27FC236}">
              <a16:creationId xmlns:a16="http://schemas.microsoft.com/office/drawing/2014/main" id="{0A872D81-10DE-4DBE-8C9D-4F4220FE558C}"/>
            </a:ext>
          </a:extLst>
        </xdr:cNvPr>
        <xdr:cNvSpPr txBox="1"/>
      </xdr:nvSpPr>
      <xdr:spPr>
        <a:xfrm>
          <a:off x="19310427" y="1480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63698</xdr:rowOff>
    </xdr:from>
    <xdr:ext cx="469744" cy="259045"/>
    <xdr:sp macro="" textlink="">
      <xdr:nvSpPr>
        <xdr:cNvPr id="737" name="n_4mainValue【児童館】&#10;一人当たり面積">
          <a:extLst>
            <a:ext uri="{FF2B5EF4-FFF2-40B4-BE49-F238E27FC236}">
              <a16:creationId xmlns:a16="http://schemas.microsoft.com/office/drawing/2014/main" id="{51B5D222-5EBB-4B1D-A413-CCD461ECDC19}"/>
            </a:ext>
          </a:extLst>
        </xdr:cNvPr>
        <xdr:cNvSpPr txBox="1"/>
      </xdr:nvSpPr>
      <xdr:spPr>
        <a:xfrm>
          <a:off x="18421427" y="1480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69079204-B1AF-4699-A56D-F3A971BB7A6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BA566A1-F12C-4AB2-8B0C-919F22C9D8C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84CFBEEB-10F4-4D44-BF43-C1319F8F880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EE93994F-07DC-4F8D-B72B-B054863DA54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EF8ABED1-BDF4-46A4-B19C-E31C81C851C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DD50B30F-E95D-4920-965C-9B2F2BF314F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C7439F31-3F70-410C-9CAD-FC833DAC5A5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2F4F5F44-828D-4CC6-9154-0C066F90229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ABBB33B5-6E92-4CA0-AC6A-DD975B5BF79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DDA75C4D-283A-4201-BAF3-E48F3235EED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CBF30C6E-44C1-4CA1-AB30-D0EB4212266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B99FEB19-E992-4026-ADC6-30FCB6357A5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8C54A280-16A5-413F-A52D-2D191754F1D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387EF8BA-A8DB-4296-AEFC-098D750FAAB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2783C873-63C6-40DE-87AD-A85BAFDCEB1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5977E29B-FCB3-4899-A086-D17EED6698A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626A71F6-578A-4DB9-A5F7-45792ECFE87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83B73832-7519-433C-899A-EBDE88325A8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E32A0382-3681-4692-91F5-2C07DB00533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E02BB187-2625-4234-9607-57543EC5A58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CBDB5C3D-8E7E-4216-A719-61590E7E5C6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653D0CF4-22FD-47EA-83CB-B3A94E5924A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6AA8D38F-BD62-4CB2-8BE9-9414D0E3A9E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2E1ECF52-D4DA-4721-B912-E91690D160D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BFBC7C7E-8176-42A2-BEDB-4FC4849C0EA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CCC1ADE6-5F97-4AD2-B4A4-61F3671D519F}"/>
            </a:ext>
          </a:extLst>
        </xdr:cNvPr>
        <xdr:cNvCxnSpPr/>
      </xdr:nvCxnSpPr>
      <xdr:spPr>
        <a:xfrm flipV="1">
          <a:off x="16318864" y="1718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公民館】&#10;有形固定資産減価償却率最小値テキスト">
          <a:extLst>
            <a:ext uri="{FF2B5EF4-FFF2-40B4-BE49-F238E27FC236}">
              <a16:creationId xmlns:a16="http://schemas.microsoft.com/office/drawing/2014/main" id="{87EFA68A-7F2F-4B92-A7A7-75C9009975C7}"/>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75B9A332-B591-42C0-94FB-4D04483AD2B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766" name="【公民館】&#10;有形固定資産減価償却率最大値テキスト">
          <a:extLst>
            <a:ext uri="{FF2B5EF4-FFF2-40B4-BE49-F238E27FC236}">
              <a16:creationId xmlns:a16="http://schemas.microsoft.com/office/drawing/2014/main" id="{6F8F1711-D36E-40BD-BCF2-3A7BE23EBDD8}"/>
            </a:ext>
          </a:extLst>
        </xdr:cNvPr>
        <xdr:cNvSpPr txBox="1"/>
      </xdr:nvSpPr>
      <xdr:spPr>
        <a:xfrm>
          <a:off x="16357600" y="1695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767" name="直線コネクタ 766">
          <a:extLst>
            <a:ext uri="{FF2B5EF4-FFF2-40B4-BE49-F238E27FC236}">
              <a16:creationId xmlns:a16="http://schemas.microsoft.com/office/drawing/2014/main" id="{D6E9C888-0618-4BEB-B3BE-B50553F2D7BC}"/>
            </a:ext>
          </a:extLst>
        </xdr:cNvPr>
        <xdr:cNvCxnSpPr/>
      </xdr:nvCxnSpPr>
      <xdr:spPr>
        <a:xfrm>
          <a:off x="16230600" y="171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768" name="【公民館】&#10;有形固定資産減価償却率平均値テキスト">
          <a:extLst>
            <a:ext uri="{FF2B5EF4-FFF2-40B4-BE49-F238E27FC236}">
              <a16:creationId xmlns:a16="http://schemas.microsoft.com/office/drawing/2014/main" id="{BA02CEA9-12AE-4419-A4F6-596274491D55}"/>
            </a:ext>
          </a:extLst>
        </xdr:cNvPr>
        <xdr:cNvSpPr txBox="1"/>
      </xdr:nvSpPr>
      <xdr:spPr>
        <a:xfrm>
          <a:off x="16357600" y="17957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769" name="フローチャート: 判断 768">
          <a:extLst>
            <a:ext uri="{FF2B5EF4-FFF2-40B4-BE49-F238E27FC236}">
              <a16:creationId xmlns:a16="http://schemas.microsoft.com/office/drawing/2014/main" id="{432EF846-9D14-44B1-A336-5C068EE36F16}"/>
            </a:ext>
          </a:extLst>
        </xdr:cNvPr>
        <xdr:cNvSpPr/>
      </xdr:nvSpPr>
      <xdr:spPr>
        <a:xfrm>
          <a:off x="16268700" y="1810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770" name="フローチャート: 判断 769">
          <a:extLst>
            <a:ext uri="{FF2B5EF4-FFF2-40B4-BE49-F238E27FC236}">
              <a16:creationId xmlns:a16="http://schemas.microsoft.com/office/drawing/2014/main" id="{763873A0-FA07-4E50-83E2-FA02C482A516}"/>
            </a:ext>
          </a:extLst>
        </xdr:cNvPr>
        <xdr:cNvSpPr/>
      </xdr:nvSpPr>
      <xdr:spPr>
        <a:xfrm>
          <a:off x="15430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771" name="フローチャート: 判断 770">
          <a:extLst>
            <a:ext uri="{FF2B5EF4-FFF2-40B4-BE49-F238E27FC236}">
              <a16:creationId xmlns:a16="http://schemas.microsoft.com/office/drawing/2014/main" id="{1C8994F4-70EE-40D1-AFC9-FA005FC2C59D}"/>
            </a:ext>
          </a:extLst>
        </xdr:cNvPr>
        <xdr:cNvSpPr/>
      </xdr:nvSpPr>
      <xdr:spPr>
        <a:xfrm>
          <a:off x="14541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772" name="フローチャート: 判断 771">
          <a:extLst>
            <a:ext uri="{FF2B5EF4-FFF2-40B4-BE49-F238E27FC236}">
              <a16:creationId xmlns:a16="http://schemas.microsoft.com/office/drawing/2014/main" id="{087C5044-5257-4D7F-930E-BD437E3F9EEB}"/>
            </a:ext>
          </a:extLst>
        </xdr:cNvPr>
        <xdr:cNvSpPr/>
      </xdr:nvSpPr>
      <xdr:spPr>
        <a:xfrm>
          <a:off x="136525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73" name="フローチャート: 判断 772">
          <a:extLst>
            <a:ext uri="{FF2B5EF4-FFF2-40B4-BE49-F238E27FC236}">
              <a16:creationId xmlns:a16="http://schemas.microsoft.com/office/drawing/2014/main" id="{E45CF593-D2C8-4BA2-A07E-D50643BB4D0F}"/>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076F880-3609-42B4-B1AC-1957CBC11EE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2BE200C-62E5-421D-ACE5-120AF8BAC82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BCBD672-2478-4DB6-AC8E-D9AB624DD96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09C9771-A992-406D-A247-E3BFD981397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827B0CF5-03DB-43B3-8E8D-213421F1188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41729</xdr:rowOff>
    </xdr:from>
    <xdr:to>
      <xdr:col>85</xdr:col>
      <xdr:colOff>177800</xdr:colOff>
      <xdr:row>107</xdr:row>
      <xdr:rowOff>143329</xdr:rowOff>
    </xdr:to>
    <xdr:sp macro="" textlink="">
      <xdr:nvSpPr>
        <xdr:cNvPr id="779" name="楕円 778">
          <a:extLst>
            <a:ext uri="{FF2B5EF4-FFF2-40B4-BE49-F238E27FC236}">
              <a16:creationId xmlns:a16="http://schemas.microsoft.com/office/drawing/2014/main" id="{FC1B3A74-094E-4467-BDD5-7F84E796C0EE}"/>
            </a:ext>
          </a:extLst>
        </xdr:cNvPr>
        <xdr:cNvSpPr/>
      </xdr:nvSpPr>
      <xdr:spPr>
        <a:xfrm>
          <a:off x="16268700" y="1838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20156</xdr:rowOff>
    </xdr:from>
    <xdr:ext cx="405111" cy="259045"/>
    <xdr:sp macro="" textlink="">
      <xdr:nvSpPr>
        <xdr:cNvPr id="780" name="【公民館】&#10;有形固定資産減価償却率該当値テキスト">
          <a:extLst>
            <a:ext uri="{FF2B5EF4-FFF2-40B4-BE49-F238E27FC236}">
              <a16:creationId xmlns:a16="http://schemas.microsoft.com/office/drawing/2014/main" id="{F33EF39B-2D2F-401B-8822-9B6FEE4972D2}"/>
            </a:ext>
          </a:extLst>
        </xdr:cNvPr>
        <xdr:cNvSpPr txBox="1"/>
      </xdr:nvSpPr>
      <xdr:spPr>
        <a:xfrm>
          <a:off x="16357600" y="1836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12337</xdr:rowOff>
    </xdr:from>
    <xdr:to>
      <xdr:col>81</xdr:col>
      <xdr:colOff>101600</xdr:colOff>
      <xdr:row>107</xdr:row>
      <xdr:rowOff>113937</xdr:rowOff>
    </xdr:to>
    <xdr:sp macro="" textlink="">
      <xdr:nvSpPr>
        <xdr:cNvPr id="781" name="楕円 780">
          <a:extLst>
            <a:ext uri="{FF2B5EF4-FFF2-40B4-BE49-F238E27FC236}">
              <a16:creationId xmlns:a16="http://schemas.microsoft.com/office/drawing/2014/main" id="{B55A192A-A188-4F1B-9D19-81306AB24C03}"/>
            </a:ext>
          </a:extLst>
        </xdr:cNvPr>
        <xdr:cNvSpPr/>
      </xdr:nvSpPr>
      <xdr:spPr>
        <a:xfrm>
          <a:off x="15430500" y="1835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63137</xdr:rowOff>
    </xdr:from>
    <xdr:to>
      <xdr:col>85</xdr:col>
      <xdr:colOff>127000</xdr:colOff>
      <xdr:row>107</xdr:row>
      <xdr:rowOff>92529</xdr:rowOff>
    </xdr:to>
    <xdr:cxnSp macro="">
      <xdr:nvCxnSpPr>
        <xdr:cNvPr id="782" name="直線コネクタ 781">
          <a:extLst>
            <a:ext uri="{FF2B5EF4-FFF2-40B4-BE49-F238E27FC236}">
              <a16:creationId xmlns:a16="http://schemas.microsoft.com/office/drawing/2014/main" id="{F8F36C59-E002-43D8-8EFD-34A2C4D25DC0}"/>
            </a:ext>
          </a:extLst>
        </xdr:cNvPr>
        <xdr:cNvCxnSpPr/>
      </xdr:nvCxnSpPr>
      <xdr:spPr>
        <a:xfrm>
          <a:off x="15481300" y="1840828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152763</xdr:rowOff>
    </xdr:from>
    <xdr:to>
      <xdr:col>76</xdr:col>
      <xdr:colOff>165100</xdr:colOff>
      <xdr:row>107</xdr:row>
      <xdr:rowOff>82913</xdr:rowOff>
    </xdr:to>
    <xdr:sp macro="" textlink="">
      <xdr:nvSpPr>
        <xdr:cNvPr id="783" name="楕円 782">
          <a:extLst>
            <a:ext uri="{FF2B5EF4-FFF2-40B4-BE49-F238E27FC236}">
              <a16:creationId xmlns:a16="http://schemas.microsoft.com/office/drawing/2014/main" id="{D8FA9B07-51C8-4B25-BF1F-F65B1201A261}"/>
            </a:ext>
          </a:extLst>
        </xdr:cNvPr>
        <xdr:cNvSpPr/>
      </xdr:nvSpPr>
      <xdr:spPr>
        <a:xfrm>
          <a:off x="145415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32113</xdr:rowOff>
    </xdr:from>
    <xdr:to>
      <xdr:col>81</xdr:col>
      <xdr:colOff>50800</xdr:colOff>
      <xdr:row>107</xdr:row>
      <xdr:rowOff>63137</xdr:rowOff>
    </xdr:to>
    <xdr:cxnSp macro="">
      <xdr:nvCxnSpPr>
        <xdr:cNvPr id="784" name="直線コネクタ 783">
          <a:extLst>
            <a:ext uri="{FF2B5EF4-FFF2-40B4-BE49-F238E27FC236}">
              <a16:creationId xmlns:a16="http://schemas.microsoft.com/office/drawing/2014/main" id="{AB96C1FD-D1FF-432E-93F1-6453E17A4EB4}"/>
            </a:ext>
          </a:extLst>
        </xdr:cNvPr>
        <xdr:cNvCxnSpPr/>
      </xdr:nvCxnSpPr>
      <xdr:spPr>
        <a:xfrm>
          <a:off x="14592300" y="1837726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120106</xdr:rowOff>
    </xdr:from>
    <xdr:to>
      <xdr:col>72</xdr:col>
      <xdr:colOff>38100</xdr:colOff>
      <xdr:row>107</xdr:row>
      <xdr:rowOff>50256</xdr:rowOff>
    </xdr:to>
    <xdr:sp macro="" textlink="">
      <xdr:nvSpPr>
        <xdr:cNvPr id="785" name="楕円 784">
          <a:extLst>
            <a:ext uri="{FF2B5EF4-FFF2-40B4-BE49-F238E27FC236}">
              <a16:creationId xmlns:a16="http://schemas.microsoft.com/office/drawing/2014/main" id="{6DFA6E12-C6A7-4D10-98D3-2F88D724A990}"/>
            </a:ext>
          </a:extLst>
        </xdr:cNvPr>
        <xdr:cNvSpPr/>
      </xdr:nvSpPr>
      <xdr:spPr>
        <a:xfrm>
          <a:off x="13652500" y="18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170906</xdr:rowOff>
    </xdr:from>
    <xdr:to>
      <xdr:col>76</xdr:col>
      <xdr:colOff>114300</xdr:colOff>
      <xdr:row>107</xdr:row>
      <xdr:rowOff>32113</xdr:rowOff>
    </xdr:to>
    <xdr:cxnSp macro="">
      <xdr:nvCxnSpPr>
        <xdr:cNvPr id="786" name="直線コネクタ 785">
          <a:extLst>
            <a:ext uri="{FF2B5EF4-FFF2-40B4-BE49-F238E27FC236}">
              <a16:creationId xmlns:a16="http://schemas.microsoft.com/office/drawing/2014/main" id="{E27F88B6-93C5-4007-A264-E017C4A8EE01}"/>
            </a:ext>
          </a:extLst>
        </xdr:cNvPr>
        <xdr:cNvCxnSpPr/>
      </xdr:nvCxnSpPr>
      <xdr:spPr>
        <a:xfrm>
          <a:off x="13703300" y="1834460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105411</xdr:rowOff>
    </xdr:from>
    <xdr:to>
      <xdr:col>67</xdr:col>
      <xdr:colOff>101600</xdr:colOff>
      <xdr:row>107</xdr:row>
      <xdr:rowOff>35561</xdr:rowOff>
    </xdr:to>
    <xdr:sp macro="" textlink="">
      <xdr:nvSpPr>
        <xdr:cNvPr id="787" name="楕円 786">
          <a:extLst>
            <a:ext uri="{FF2B5EF4-FFF2-40B4-BE49-F238E27FC236}">
              <a16:creationId xmlns:a16="http://schemas.microsoft.com/office/drawing/2014/main" id="{ECA6E898-469E-4040-B4FD-F4ED969DC0AF}"/>
            </a:ext>
          </a:extLst>
        </xdr:cNvPr>
        <xdr:cNvSpPr/>
      </xdr:nvSpPr>
      <xdr:spPr>
        <a:xfrm>
          <a:off x="12763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156211</xdr:rowOff>
    </xdr:from>
    <xdr:to>
      <xdr:col>71</xdr:col>
      <xdr:colOff>177800</xdr:colOff>
      <xdr:row>106</xdr:row>
      <xdr:rowOff>170906</xdr:rowOff>
    </xdr:to>
    <xdr:cxnSp macro="">
      <xdr:nvCxnSpPr>
        <xdr:cNvPr id="788" name="直線コネクタ 787">
          <a:extLst>
            <a:ext uri="{FF2B5EF4-FFF2-40B4-BE49-F238E27FC236}">
              <a16:creationId xmlns:a16="http://schemas.microsoft.com/office/drawing/2014/main" id="{0ED84BF0-9C82-49D0-B6A6-32E45FEA6527}"/>
            </a:ext>
          </a:extLst>
        </xdr:cNvPr>
        <xdr:cNvCxnSpPr/>
      </xdr:nvCxnSpPr>
      <xdr:spPr>
        <a:xfrm>
          <a:off x="12814300" y="18329911"/>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789" name="n_1aveValue【公民館】&#10;有形固定資産減価償却率">
          <a:extLst>
            <a:ext uri="{FF2B5EF4-FFF2-40B4-BE49-F238E27FC236}">
              <a16:creationId xmlns:a16="http://schemas.microsoft.com/office/drawing/2014/main" id="{00B609B6-59F8-443D-9610-ACCC079BDB1A}"/>
            </a:ext>
          </a:extLst>
        </xdr:cNvPr>
        <xdr:cNvSpPr txBox="1"/>
      </xdr:nvSpPr>
      <xdr:spPr>
        <a:xfrm>
          <a:off x="15266044" y="1786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790" name="n_2aveValue【公民館】&#10;有形固定資産減価償却率">
          <a:extLst>
            <a:ext uri="{FF2B5EF4-FFF2-40B4-BE49-F238E27FC236}">
              <a16:creationId xmlns:a16="http://schemas.microsoft.com/office/drawing/2014/main" id="{6CE8C902-2E8E-40BB-8363-A910F4C8DB55}"/>
            </a:ext>
          </a:extLst>
        </xdr:cNvPr>
        <xdr:cNvSpPr txBox="1"/>
      </xdr:nvSpPr>
      <xdr:spPr>
        <a:xfrm>
          <a:off x="14389744" y="1787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791" name="n_3aveValue【公民館】&#10;有形固定資産減価償却率">
          <a:extLst>
            <a:ext uri="{FF2B5EF4-FFF2-40B4-BE49-F238E27FC236}">
              <a16:creationId xmlns:a16="http://schemas.microsoft.com/office/drawing/2014/main" id="{CB90B300-78DE-45CC-8698-F9906870EB60}"/>
            </a:ext>
          </a:extLst>
        </xdr:cNvPr>
        <xdr:cNvSpPr txBox="1"/>
      </xdr:nvSpPr>
      <xdr:spPr>
        <a:xfrm>
          <a:off x="13500744" y="1786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792" name="n_4aveValue【公民館】&#10;有形固定資産減価償却率">
          <a:extLst>
            <a:ext uri="{FF2B5EF4-FFF2-40B4-BE49-F238E27FC236}">
              <a16:creationId xmlns:a16="http://schemas.microsoft.com/office/drawing/2014/main" id="{653B0B2F-27C0-411E-9979-BB811FBDAA37}"/>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105064</xdr:rowOff>
    </xdr:from>
    <xdr:ext cx="405111" cy="259045"/>
    <xdr:sp macro="" textlink="">
      <xdr:nvSpPr>
        <xdr:cNvPr id="793" name="n_1mainValue【公民館】&#10;有形固定資産減価償却率">
          <a:extLst>
            <a:ext uri="{FF2B5EF4-FFF2-40B4-BE49-F238E27FC236}">
              <a16:creationId xmlns:a16="http://schemas.microsoft.com/office/drawing/2014/main" id="{1AFDD425-03EE-45A8-9D17-42DECC4B6F28}"/>
            </a:ext>
          </a:extLst>
        </xdr:cNvPr>
        <xdr:cNvSpPr txBox="1"/>
      </xdr:nvSpPr>
      <xdr:spPr>
        <a:xfrm>
          <a:off x="15266044" y="1845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74040</xdr:rowOff>
    </xdr:from>
    <xdr:ext cx="405111" cy="259045"/>
    <xdr:sp macro="" textlink="">
      <xdr:nvSpPr>
        <xdr:cNvPr id="794" name="n_2mainValue【公民館】&#10;有形固定資産減価償却率">
          <a:extLst>
            <a:ext uri="{FF2B5EF4-FFF2-40B4-BE49-F238E27FC236}">
              <a16:creationId xmlns:a16="http://schemas.microsoft.com/office/drawing/2014/main" id="{D0FAD3AB-B26B-4AF7-8DA5-9F76A84EBE2D}"/>
            </a:ext>
          </a:extLst>
        </xdr:cNvPr>
        <xdr:cNvSpPr txBox="1"/>
      </xdr:nvSpPr>
      <xdr:spPr>
        <a:xfrm>
          <a:off x="14389744" y="1841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41383</xdr:rowOff>
    </xdr:from>
    <xdr:ext cx="405111" cy="259045"/>
    <xdr:sp macro="" textlink="">
      <xdr:nvSpPr>
        <xdr:cNvPr id="795" name="n_3mainValue【公民館】&#10;有形固定資産減価償却率">
          <a:extLst>
            <a:ext uri="{FF2B5EF4-FFF2-40B4-BE49-F238E27FC236}">
              <a16:creationId xmlns:a16="http://schemas.microsoft.com/office/drawing/2014/main" id="{8C54A420-5FDA-43B8-8B14-F4599B5973C4}"/>
            </a:ext>
          </a:extLst>
        </xdr:cNvPr>
        <xdr:cNvSpPr txBox="1"/>
      </xdr:nvSpPr>
      <xdr:spPr>
        <a:xfrm>
          <a:off x="13500744" y="1838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26688</xdr:rowOff>
    </xdr:from>
    <xdr:ext cx="405111" cy="259045"/>
    <xdr:sp macro="" textlink="">
      <xdr:nvSpPr>
        <xdr:cNvPr id="796" name="n_4mainValue【公民館】&#10;有形固定資産減価償却率">
          <a:extLst>
            <a:ext uri="{FF2B5EF4-FFF2-40B4-BE49-F238E27FC236}">
              <a16:creationId xmlns:a16="http://schemas.microsoft.com/office/drawing/2014/main" id="{D0A3DBAD-C520-4AB1-A681-5AFBE0180F4B}"/>
            </a:ext>
          </a:extLst>
        </xdr:cNvPr>
        <xdr:cNvSpPr txBox="1"/>
      </xdr:nvSpPr>
      <xdr:spPr>
        <a:xfrm>
          <a:off x="12611744" y="1837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4C299C1B-4D0F-41DB-B428-ABBDCBA8CDA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8A22D695-10AD-401B-8AD0-881BDB65B93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4B7A2821-DA70-4651-9279-CAD7AD825B6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3BA7D648-17BB-4924-BB15-08CE6D3A6A7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4F77AA10-1179-4F31-B6C3-E80F1B7CC46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DBD8689D-4347-4010-910A-A6188EF4C9E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6049E955-D45C-4750-92A8-AE934E0D499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6FDE3A11-B0C9-448F-9DE3-9A4E4FC0D54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4C04E633-9401-4481-80B7-CB05EE5670B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72D0F39D-A3D1-46C1-8571-0DCB3A8CACD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B0B245B6-2C0E-4D7D-B2DA-FA132D044CEA}"/>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9DB3E5A7-7368-412D-BFE9-E97A530D989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0D25A114-1C85-4FC7-AF10-2DA93DE3C78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8AC802DC-F243-46A6-B5D5-88CA0D9E8DF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2BD07DC9-543E-4A89-B466-D9BD447EAE4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929CD93D-9859-471D-8D36-0F52C1AD83C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DE9A98FD-5504-4CF9-985D-CD40190D5EB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FFEA1B3A-9A01-402D-AA3A-78639F9F5613}"/>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7D8F1105-E745-4251-8A6E-E4DC964D437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032FE691-D62A-4B55-BF1D-D57DC419DB5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6964AF94-6005-4972-B93E-DF0E7FC066C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818" name="直線コネクタ 817">
          <a:extLst>
            <a:ext uri="{FF2B5EF4-FFF2-40B4-BE49-F238E27FC236}">
              <a16:creationId xmlns:a16="http://schemas.microsoft.com/office/drawing/2014/main" id="{8C97AFE0-B57A-4939-B6E2-423412907E5A}"/>
            </a:ext>
          </a:extLst>
        </xdr:cNvPr>
        <xdr:cNvCxnSpPr/>
      </xdr:nvCxnSpPr>
      <xdr:spPr>
        <a:xfrm flipV="1">
          <a:off x="22160864" y="17250918"/>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819" name="【公民館】&#10;一人当たり面積最小値テキスト">
          <a:extLst>
            <a:ext uri="{FF2B5EF4-FFF2-40B4-BE49-F238E27FC236}">
              <a16:creationId xmlns:a16="http://schemas.microsoft.com/office/drawing/2014/main" id="{89CD2547-A394-490B-A36D-4C6986554F3C}"/>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820" name="直線コネクタ 819">
          <a:extLst>
            <a:ext uri="{FF2B5EF4-FFF2-40B4-BE49-F238E27FC236}">
              <a16:creationId xmlns:a16="http://schemas.microsoft.com/office/drawing/2014/main" id="{737A8B24-5A9C-4DE4-B721-6B035141CA2B}"/>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821" name="【公民館】&#10;一人当たり面積最大値テキスト">
          <a:extLst>
            <a:ext uri="{FF2B5EF4-FFF2-40B4-BE49-F238E27FC236}">
              <a16:creationId xmlns:a16="http://schemas.microsoft.com/office/drawing/2014/main" id="{4B18C517-F834-43D9-8277-119347AE6F24}"/>
            </a:ext>
          </a:extLst>
        </xdr:cNvPr>
        <xdr:cNvSpPr txBox="1"/>
      </xdr:nvSpPr>
      <xdr:spPr>
        <a:xfrm>
          <a:off x="22199600" y="1702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2" name="直線コネクタ 821">
          <a:extLst>
            <a:ext uri="{FF2B5EF4-FFF2-40B4-BE49-F238E27FC236}">
              <a16:creationId xmlns:a16="http://schemas.microsoft.com/office/drawing/2014/main" id="{DBD2CB8A-7764-4AD7-A68B-2405430CA9CE}"/>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129557</xdr:rowOff>
    </xdr:from>
    <xdr:ext cx="469744" cy="259045"/>
    <xdr:sp macro="" textlink="">
      <xdr:nvSpPr>
        <xdr:cNvPr id="823" name="【公民館】&#10;一人当たり面積平均値テキスト">
          <a:extLst>
            <a:ext uri="{FF2B5EF4-FFF2-40B4-BE49-F238E27FC236}">
              <a16:creationId xmlns:a16="http://schemas.microsoft.com/office/drawing/2014/main" id="{918E3B1F-1D91-4BA8-BE09-F3713F25C142}"/>
            </a:ext>
          </a:extLst>
        </xdr:cNvPr>
        <xdr:cNvSpPr txBox="1"/>
      </xdr:nvSpPr>
      <xdr:spPr>
        <a:xfrm>
          <a:off x="22199600" y="1813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24" name="フローチャート: 判断 823">
          <a:extLst>
            <a:ext uri="{FF2B5EF4-FFF2-40B4-BE49-F238E27FC236}">
              <a16:creationId xmlns:a16="http://schemas.microsoft.com/office/drawing/2014/main" id="{26786DB1-79CE-4BFF-AE61-E21FB8279DAF}"/>
            </a:ext>
          </a:extLst>
        </xdr:cNvPr>
        <xdr:cNvSpPr/>
      </xdr:nvSpPr>
      <xdr:spPr>
        <a:xfrm>
          <a:off x="22110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825" name="フローチャート: 判断 824">
          <a:extLst>
            <a:ext uri="{FF2B5EF4-FFF2-40B4-BE49-F238E27FC236}">
              <a16:creationId xmlns:a16="http://schemas.microsoft.com/office/drawing/2014/main" id="{D5AB03BF-DDCC-4192-B4C0-301D13432721}"/>
            </a:ext>
          </a:extLst>
        </xdr:cNvPr>
        <xdr:cNvSpPr/>
      </xdr:nvSpPr>
      <xdr:spPr>
        <a:xfrm>
          <a:off x="21272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826" name="フローチャート: 判断 825">
          <a:extLst>
            <a:ext uri="{FF2B5EF4-FFF2-40B4-BE49-F238E27FC236}">
              <a16:creationId xmlns:a16="http://schemas.microsoft.com/office/drawing/2014/main" id="{F9B13E2C-094C-4647-979F-E2FC31B5811B}"/>
            </a:ext>
          </a:extLst>
        </xdr:cNvPr>
        <xdr:cNvSpPr/>
      </xdr:nvSpPr>
      <xdr:spPr>
        <a:xfrm>
          <a:off x="20383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827" name="フローチャート: 判断 826">
          <a:extLst>
            <a:ext uri="{FF2B5EF4-FFF2-40B4-BE49-F238E27FC236}">
              <a16:creationId xmlns:a16="http://schemas.microsoft.com/office/drawing/2014/main" id="{57F1FDAA-398F-458F-A703-AB9AF55E248A}"/>
            </a:ext>
          </a:extLst>
        </xdr:cNvPr>
        <xdr:cNvSpPr/>
      </xdr:nvSpPr>
      <xdr:spPr>
        <a:xfrm>
          <a:off x="19494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91694</xdr:rowOff>
    </xdr:from>
    <xdr:to>
      <xdr:col>98</xdr:col>
      <xdr:colOff>38100</xdr:colOff>
      <xdr:row>107</xdr:row>
      <xdr:rowOff>21844</xdr:rowOff>
    </xdr:to>
    <xdr:sp macro="" textlink="">
      <xdr:nvSpPr>
        <xdr:cNvPr id="828" name="フローチャート: 判断 827">
          <a:extLst>
            <a:ext uri="{FF2B5EF4-FFF2-40B4-BE49-F238E27FC236}">
              <a16:creationId xmlns:a16="http://schemas.microsoft.com/office/drawing/2014/main" id="{35929F1C-DD1A-406C-98EA-135591ED89FA}"/>
            </a:ext>
          </a:extLst>
        </xdr:cNvPr>
        <xdr:cNvSpPr/>
      </xdr:nvSpPr>
      <xdr:spPr>
        <a:xfrm>
          <a:off x="18605500" y="1826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1090C2D-A5D6-4381-A14F-482F2EECDCF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D7EDD4B8-75B4-47D1-AAC9-1B08B0E2117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A2CCF040-866D-407A-8CB7-50B83C1FD08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AA5E1E0A-02C1-4D07-B6AA-04823A1541D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6E0CB1FC-D1D8-40DC-B9D1-1BF7D31933E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16256</xdr:rowOff>
    </xdr:from>
    <xdr:to>
      <xdr:col>116</xdr:col>
      <xdr:colOff>114300</xdr:colOff>
      <xdr:row>104</xdr:row>
      <xdr:rowOff>117856</xdr:rowOff>
    </xdr:to>
    <xdr:sp macro="" textlink="">
      <xdr:nvSpPr>
        <xdr:cNvPr id="834" name="楕円 833">
          <a:extLst>
            <a:ext uri="{FF2B5EF4-FFF2-40B4-BE49-F238E27FC236}">
              <a16:creationId xmlns:a16="http://schemas.microsoft.com/office/drawing/2014/main" id="{C1E99AE4-4D90-4F9B-B152-84BDC9A69B57}"/>
            </a:ext>
          </a:extLst>
        </xdr:cNvPr>
        <xdr:cNvSpPr/>
      </xdr:nvSpPr>
      <xdr:spPr>
        <a:xfrm>
          <a:off x="22110700" y="1784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39133</xdr:rowOff>
    </xdr:from>
    <xdr:ext cx="469744" cy="259045"/>
    <xdr:sp macro="" textlink="">
      <xdr:nvSpPr>
        <xdr:cNvPr id="835" name="【公民館】&#10;一人当たり面積該当値テキスト">
          <a:extLst>
            <a:ext uri="{FF2B5EF4-FFF2-40B4-BE49-F238E27FC236}">
              <a16:creationId xmlns:a16="http://schemas.microsoft.com/office/drawing/2014/main" id="{4A3D4D2D-35AB-46C4-BDCF-9F84035DC3F7}"/>
            </a:ext>
          </a:extLst>
        </xdr:cNvPr>
        <xdr:cNvSpPr txBox="1"/>
      </xdr:nvSpPr>
      <xdr:spPr>
        <a:xfrm>
          <a:off x="22199600" y="1769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25400</xdr:rowOff>
    </xdr:from>
    <xdr:to>
      <xdr:col>112</xdr:col>
      <xdr:colOff>38100</xdr:colOff>
      <xdr:row>104</xdr:row>
      <xdr:rowOff>127000</xdr:rowOff>
    </xdr:to>
    <xdr:sp macro="" textlink="">
      <xdr:nvSpPr>
        <xdr:cNvPr id="836" name="楕円 835">
          <a:extLst>
            <a:ext uri="{FF2B5EF4-FFF2-40B4-BE49-F238E27FC236}">
              <a16:creationId xmlns:a16="http://schemas.microsoft.com/office/drawing/2014/main" id="{C4EF96F6-71EF-4C47-9F26-5B17435DD686}"/>
            </a:ext>
          </a:extLst>
        </xdr:cNvPr>
        <xdr:cNvSpPr/>
      </xdr:nvSpPr>
      <xdr:spPr>
        <a:xfrm>
          <a:off x="21272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67056</xdr:rowOff>
    </xdr:from>
    <xdr:to>
      <xdr:col>116</xdr:col>
      <xdr:colOff>63500</xdr:colOff>
      <xdr:row>104</xdr:row>
      <xdr:rowOff>76200</xdr:rowOff>
    </xdr:to>
    <xdr:cxnSp macro="">
      <xdr:nvCxnSpPr>
        <xdr:cNvPr id="837" name="直線コネクタ 836">
          <a:extLst>
            <a:ext uri="{FF2B5EF4-FFF2-40B4-BE49-F238E27FC236}">
              <a16:creationId xmlns:a16="http://schemas.microsoft.com/office/drawing/2014/main" id="{FBCFAB74-9EA5-4129-813C-873C181D99C0}"/>
            </a:ext>
          </a:extLst>
        </xdr:cNvPr>
        <xdr:cNvCxnSpPr/>
      </xdr:nvCxnSpPr>
      <xdr:spPr>
        <a:xfrm flipV="1">
          <a:off x="21323300" y="178978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34544</xdr:rowOff>
    </xdr:from>
    <xdr:to>
      <xdr:col>107</xdr:col>
      <xdr:colOff>101600</xdr:colOff>
      <xdr:row>104</xdr:row>
      <xdr:rowOff>136144</xdr:rowOff>
    </xdr:to>
    <xdr:sp macro="" textlink="">
      <xdr:nvSpPr>
        <xdr:cNvPr id="838" name="楕円 837">
          <a:extLst>
            <a:ext uri="{FF2B5EF4-FFF2-40B4-BE49-F238E27FC236}">
              <a16:creationId xmlns:a16="http://schemas.microsoft.com/office/drawing/2014/main" id="{4C4B7C12-0816-4BAB-A302-81B4B86AA9C6}"/>
            </a:ext>
          </a:extLst>
        </xdr:cNvPr>
        <xdr:cNvSpPr/>
      </xdr:nvSpPr>
      <xdr:spPr>
        <a:xfrm>
          <a:off x="20383500" y="1786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76200</xdr:rowOff>
    </xdr:from>
    <xdr:to>
      <xdr:col>111</xdr:col>
      <xdr:colOff>177800</xdr:colOff>
      <xdr:row>104</xdr:row>
      <xdr:rowOff>85344</xdr:rowOff>
    </xdr:to>
    <xdr:cxnSp macro="">
      <xdr:nvCxnSpPr>
        <xdr:cNvPr id="839" name="直線コネクタ 838">
          <a:extLst>
            <a:ext uri="{FF2B5EF4-FFF2-40B4-BE49-F238E27FC236}">
              <a16:creationId xmlns:a16="http://schemas.microsoft.com/office/drawing/2014/main" id="{36205974-BE24-4B1E-AA71-33058DAC7F0D}"/>
            </a:ext>
          </a:extLst>
        </xdr:cNvPr>
        <xdr:cNvCxnSpPr/>
      </xdr:nvCxnSpPr>
      <xdr:spPr>
        <a:xfrm flipV="1">
          <a:off x="20434300" y="179070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41402</xdr:rowOff>
    </xdr:from>
    <xdr:to>
      <xdr:col>102</xdr:col>
      <xdr:colOff>165100</xdr:colOff>
      <xdr:row>104</xdr:row>
      <xdr:rowOff>143002</xdr:rowOff>
    </xdr:to>
    <xdr:sp macro="" textlink="">
      <xdr:nvSpPr>
        <xdr:cNvPr id="840" name="楕円 839">
          <a:extLst>
            <a:ext uri="{FF2B5EF4-FFF2-40B4-BE49-F238E27FC236}">
              <a16:creationId xmlns:a16="http://schemas.microsoft.com/office/drawing/2014/main" id="{95D1C5D6-7A40-4D38-AD2F-4EA86C67AED9}"/>
            </a:ext>
          </a:extLst>
        </xdr:cNvPr>
        <xdr:cNvSpPr/>
      </xdr:nvSpPr>
      <xdr:spPr>
        <a:xfrm>
          <a:off x="19494500" y="1787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85344</xdr:rowOff>
    </xdr:from>
    <xdr:to>
      <xdr:col>107</xdr:col>
      <xdr:colOff>50800</xdr:colOff>
      <xdr:row>104</xdr:row>
      <xdr:rowOff>92202</xdr:rowOff>
    </xdr:to>
    <xdr:cxnSp macro="">
      <xdr:nvCxnSpPr>
        <xdr:cNvPr id="841" name="直線コネクタ 840">
          <a:extLst>
            <a:ext uri="{FF2B5EF4-FFF2-40B4-BE49-F238E27FC236}">
              <a16:creationId xmlns:a16="http://schemas.microsoft.com/office/drawing/2014/main" id="{F0B476D4-DB07-41F9-BD08-969EC5396A1B}"/>
            </a:ext>
          </a:extLst>
        </xdr:cNvPr>
        <xdr:cNvCxnSpPr/>
      </xdr:nvCxnSpPr>
      <xdr:spPr>
        <a:xfrm flipV="1">
          <a:off x="19545300" y="1791614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50546</xdr:rowOff>
    </xdr:from>
    <xdr:to>
      <xdr:col>98</xdr:col>
      <xdr:colOff>38100</xdr:colOff>
      <xdr:row>104</xdr:row>
      <xdr:rowOff>152146</xdr:rowOff>
    </xdr:to>
    <xdr:sp macro="" textlink="">
      <xdr:nvSpPr>
        <xdr:cNvPr id="842" name="楕円 841">
          <a:extLst>
            <a:ext uri="{FF2B5EF4-FFF2-40B4-BE49-F238E27FC236}">
              <a16:creationId xmlns:a16="http://schemas.microsoft.com/office/drawing/2014/main" id="{875CB05F-633E-422D-BEB8-46BE87A1F1BB}"/>
            </a:ext>
          </a:extLst>
        </xdr:cNvPr>
        <xdr:cNvSpPr/>
      </xdr:nvSpPr>
      <xdr:spPr>
        <a:xfrm>
          <a:off x="18605500" y="1788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92202</xdr:rowOff>
    </xdr:from>
    <xdr:to>
      <xdr:col>102</xdr:col>
      <xdr:colOff>114300</xdr:colOff>
      <xdr:row>104</xdr:row>
      <xdr:rowOff>101346</xdr:rowOff>
    </xdr:to>
    <xdr:cxnSp macro="">
      <xdr:nvCxnSpPr>
        <xdr:cNvPr id="843" name="直線コネクタ 842">
          <a:extLst>
            <a:ext uri="{FF2B5EF4-FFF2-40B4-BE49-F238E27FC236}">
              <a16:creationId xmlns:a16="http://schemas.microsoft.com/office/drawing/2014/main" id="{38B63599-EC56-4ADC-A6D9-3796B1000F04}"/>
            </a:ext>
          </a:extLst>
        </xdr:cNvPr>
        <xdr:cNvCxnSpPr/>
      </xdr:nvCxnSpPr>
      <xdr:spPr>
        <a:xfrm flipV="1">
          <a:off x="18656300" y="1792300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72407</xdr:rowOff>
    </xdr:from>
    <xdr:ext cx="469744" cy="259045"/>
    <xdr:sp macro="" textlink="">
      <xdr:nvSpPr>
        <xdr:cNvPr id="844" name="n_1aveValue【公民館】&#10;一人当たり面積">
          <a:extLst>
            <a:ext uri="{FF2B5EF4-FFF2-40B4-BE49-F238E27FC236}">
              <a16:creationId xmlns:a16="http://schemas.microsoft.com/office/drawing/2014/main" id="{A73AEB74-C27C-413E-8CBC-24CA6A869879}"/>
            </a:ext>
          </a:extLst>
        </xdr:cNvPr>
        <xdr:cNvSpPr txBox="1"/>
      </xdr:nvSpPr>
      <xdr:spPr>
        <a:xfrm>
          <a:off x="210757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83838</xdr:rowOff>
    </xdr:from>
    <xdr:ext cx="469744" cy="259045"/>
    <xdr:sp macro="" textlink="">
      <xdr:nvSpPr>
        <xdr:cNvPr id="845" name="n_2aveValue【公民館】&#10;一人当たり面積">
          <a:extLst>
            <a:ext uri="{FF2B5EF4-FFF2-40B4-BE49-F238E27FC236}">
              <a16:creationId xmlns:a16="http://schemas.microsoft.com/office/drawing/2014/main" id="{FDAFB824-0B88-4C1A-A107-8A56DDDBFFDF}"/>
            </a:ext>
          </a:extLst>
        </xdr:cNvPr>
        <xdr:cNvSpPr txBox="1"/>
      </xdr:nvSpPr>
      <xdr:spPr>
        <a:xfrm>
          <a:off x="20199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846" name="n_3aveValue【公民館】&#10;一人当たり面積">
          <a:extLst>
            <a:ext uri="{FF2B5EF4-FFF2-40B4-BE49-F238E27FC236}">
              <a16:creationId xmlns:a16="http://schemas.microsoft.com/office/drawing/2014/main" id="{51A28F1F-D33F-4CD4-81B2-458F65309AE6}"/>
            </a:ext>
          </a:extLst>
        </xdr:cNvPr>
        <xdr:cNvSpPr txBox="1"/>
      </xdr:nvSpPr>
      <xdr:spPr>
        <a:xfrm>
          <a:off x="19310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12971</xdr:rowOff>
    </xdr:from>
    <xdr:ext cx="469744" cy="259045"/>
    <xdr:sp macro="" textlink="">
      <xdr:nvSpPr>
        <xdr:cNvPr id="847" name="n_4aveValue【公民館】&#10;一人当たり面積">
          <a:extLst>
            <a:ext uri="{FF2B5EF4-FFF2-40B4-BE49-F238E27FC236}">
              <a16:creationId xmlns:a16="http://schemas.microsoft.com/office/drawing/2014/main" id="{91D0C950-7E4B-4FA6-B612-D5960F9F3917}"/>
            </a:ext>
          </a:extLst>
        </xdr:cNvPr>
        <xdr:cNvSpPr txBox="1"/>
      </xdr:nvSpPr>
      <xdr:spPr>
        <a:xfrm>
          <a:off x="18421427" y="1835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143527</xdr:rowOff>
    </xdr:from>
    <xdr:ext cx="469744" cy="259045"/>
    <xdr:sp macro="" textlink="">
      <xdr:nvSpPr>
        <xdr:cNvPr id="848" name="n_1mainValue【公民館】&#10;一人当たり面積">
          <a:extLst>
            <a:ext uri="{FF2B5EF4-FFF2-40B4-BE49-F238E27FC236}">
              <a16:creationId xmlns:a16="http://schemas.microsoft.com/office/drawing/2014/main" id="{D4C4CE32-7833-4C13-8A35-F4D673D01471}"/>
            </a:ext>
          </a:extLst>
        </xdr:cNvPr>
        <xdr:cNvSpPr txBox="1"/>
      </xdr:nvSpPr>
      <xdr:spPr>
        <a:xfrm>
          <a:off x="210757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152671</xdr:rowOff>
    </xdr:from>
    <xdr:ext cx="469744" cy="259045"/>
    <xdr:sp macro="" textlink="">
      <xdr:nvSpPr>
        <xdr:cNvPr id="849" name="n_2mainValue【公民館】&#10;一人当たり面積">
          <a:extLst>
            <a:ext uri="{FF2B5EF4-FFF2-40B4-BE49-F238E27FC236}">
              <a16:creationId xmlns:a16="http://schemas.microsoft.com/office/drawing/2014/main" id="{2CB84158-1F43-4BAA-BD72-900B0BE9D3D0}"/>
            </a:ext>
          </a:extLst>
        </xdr:cNvPr>
        <xdr:cNvSpPr txBox="1"/>
      </xdr:nvSpPr>
      <xdr:spPr>
        <a:xfrm>
          <a:off x="20199427" y="1764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159529</xdr:rowOff>
    </xdr:from>
    <xdr:ext cx="469744" cy="259045"/>
    <xdr:sp macro="" textlink="">
      <xdr:nvSpPr>
        <xdr:cNvPr id="850" name="n_3mainValue【公民館】&#10;一人当たり面積">
          <a:extLst>
            <a:ext uri="{FF2B5EF4-FFF2-40B4-BE49-F238E27FC236}">
              <a16:creationId xmlns:a16="http://schemas.microsoft.com/office/drawing/2014/main" id="{88C5D30C-B0D0-46CA-AF4D-7E2328645AAB}"/>
            </a:ext>
          </a:extLst>
        </xdr:cNvPr>
        <xdr:cNvSpPr txBox="1"/>
      </xdr:nvSpPr>
      <xdr:spPr>
        <a:xfrm>
          <a:off x="19310427" y="1764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168673</xdr:rowOff>
    </xdr:from>
    <xdr:ext cx="469744" cy="259045"/>
    <xdr:sp macro="" textlink="">
      <xdr:nvSpPr>
        <xdr:cNvPr id="851" name="n_4mainValue【公民館】&#10;一人当たり面積">
          <a:extLst>
            <a:ext uri="{FF2B5EF4-FFF2-40B4-BE49-F238E27FC236}">
              <a16:creationId xmlns:a16="http://schemas.microsoft.com/office/drawing/2014/main" id="{B8ED40C7-DD56-4D1A-A702-0040CBF68977}"/>
            </a:ext>
          </a:extLst>
        </xdr:cNvPr>
        <xdr:cNvSpPr txBox="1"/>
      </xdr:nvSpPr>
      <xdr:spPr>
        <a:xfrm>
          <a:off x="18421427" y="1765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3D77BE89-6D18-4E6A-8A56-7FE7F5E2A3F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166CA665-8BAE-45F6-B5AE-C48B8EC3C9B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9C512D62-8803-4774-8B96-FCB062C75CE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nSpc>
              <a:spcPct val="100000"/>
            </a:lnSpc>
          </a:pP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類似団体と比較して有形固定資産減価償却率が特に高くなっている施設等は、道路、公民館であり、特に低くなっている施設は、学校</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施設、児童館</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である。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a:lnSpc>
              <a:spcPct val="100000"/>
            </a:lnSpc>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道路については、有形固定資産減価償却率が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81.3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となっており、類似団体を大きく上回っている。</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当町は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北西から南東にかけて細長い地形であるため一人当たりの道路延長も長く、河川数も多いため</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橋りょうの一人当たり有形固定資産額も高くなっている。これらのインフラ施設については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立山</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町橋梁長寿命化修繕計画などに基づき、計画的な修繕・更新、維持管理を効率的に行っていく必要がある。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a:lnSpc>
              <a:spcPct val="100000"/>
            </a:lnSpc>
          </a:pP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公民館についても、有形固定資産減価償却率が</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82.5</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となっており、類似団体</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平均</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を上回っている。これは地区公民館</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箇所が昭和</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年代から平成３年までに建設され、</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年以上経過したものが多いためであるが、耐震性は満たされており、日々の修繕を行っているため、使用する上での問題はない。</a:t>
          </a:r>
          <a:endPar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a:lnSpc>
              <a:spcPct val="100000"/>
            </a:lnSpc>
          </a:pP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学校施設については、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中学校校舎等の断熱改修や老朽化した設備の更新に伴い</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有形固定資産減価償却率</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は前年度から改善して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58.6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っており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依然、</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類似団体</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平均</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を下回っている。これは平成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年度にかけて立山中央小学校や立山北部小学校を建替えた</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ためである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a:lnSpc>
              <a:spcPct val="100000"/>
            </a:lnSpc>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児童館については、老朽化した児童館</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立山子育て支援センターにじいろ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延べ床面積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239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を廃止し、</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令和６年度に</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新たに立山町防災児童館複合施設</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延べ床面積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児童館部分</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)386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を設置したことから、有形固定資産減価償却率が０％となり、一人当たり面積は増加している。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3E18907-8915-41E3-A836-7350D22F943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C4CA226-F575-4633-B530-72B6BA87502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03B5FD1-CAF3-46A1-A17D-267F6D9727B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955884E-3123-49D0-AEAE-87556C5D33B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富山県立山町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30B911B-AC4A-4AF4-8D0A-F26DA7C9B46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4340532-6D0B-44AA-9AA7-A463E934FB6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6D56DBB-5F32-4A58-928F-8916404FB96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177BD75-C985-4F57-A2B3-F0FFB127325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096CEF1-3829-4CF0-9D6E-668AB3027E6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15ED9C1-A61A-4637-AFA4-5044B021C1C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24,294
23,935
307.29
15,898,151
15,387,775
358,725
7,991,042
9,359,778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78AE283-75DB-48D8-A701-5D1DD81C9F8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60B1E78-3590-4154-8F69-16B22362A71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371E3B5-2A3C-4493-9AE5-DA3696997FB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D4582A1-B27B-4BE1-B679-F8587FDF0A0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192357B-1B6B-42A6-8126-D3FDAB85F5F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154946D-21B4-4A7E-8E60-6418F898425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B9E5339-CCD3-4855-ADD4-7AD7EFA416A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411BB26-266F-4F43-8362-C3BAAF2837F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49D6889-5936-420F-9EFD-B419D2A3EB5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8B33BE0-496B-400B-9109-2743204F9C1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B14D04B-4BCA-4ADE-91D7-BDA2C66F244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17F6A5E-A7AD-4DB8-9D53-A50356E6D2A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0B7461D-1AA4-472E-8716-BE345595385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DDF2BB2-A5A7-4A27-BC7D-85CF72804FD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1A64824-1A85-4C42-86F4-528E30DF2F2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678CBA0-598F-4AEF-AEEA-A874FAEEC75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3C1641E-ABBE-4978-A406-9C7AC921B6E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B596032-70DA-4AB5-835F-2166F930BA9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55FD96C-C71C-4E9F-B0D8-83FF234A143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E738618-A776-4210-8602-DA24A6A64F7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9BB66B0-B0A3-452D-97BD-6D9A1188898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D9DB4EC-D1DD-4118-AC54-6988DC3FAFC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DB83371-5591-49C0-9C7E-5C93336BE39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D21B1BE-EF5D-44E2-AF89-C5C617761A3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0DDE8D0-E867-46AA-B366-E6C738B02FF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FAB3699-4150-4773-BC11-62EF157177A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32DB984-FBF2-4C65-8078-36581D8467F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5E7DBCC-87C0-44D3-BF27-87646DB9643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712096B-B0BD-497A-878D-641B64D6D67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FC7C862-7BAF-45D1-B1C8-8EF9B478F07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191FB1C-DC82-4B48-A910-CA8AACBE510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59CF677-E503-4025-A5C5-678D9AD68A8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7765198-631C-4060-9054-D84D1713053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50E7475-4FCD-4373-B44D-ADE24649386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EF06565-BE97-4887-BCD1-2A96728DB82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85B18B5-995C-4FC3-A912-40D15EDB6B1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9C70B83-ECAF-480A-9C99-B0754F05791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41C4F28-DFF8-4A7B-B0CA-5C9666E8C7D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147F409-79BE-4B98-966F-064B535D7A5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D43C43A-8EE4-4600-B409-C9EE1A5B71D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6745C5D-A1D5-4CB6-944B-797CA389AFB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F312EE2-5CE2-4D5A-BCF4-E2EAF0F501F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D436BAA-D3AE-4344-9C5F-AA23A15331E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38BD439-91F1-4279-8662-160408DF63D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6D2D9A46-8231-40D7-ABD0-BCB2CE3390B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6310AC3A-73E6-4D27-A4AF-E240D62438FD}"/>
            </a:ext>
          </a:extLst>
        </xdr:cNvPr>
        <xdr:cNvCxnSpPr/>
      </xdr:nvCxnSpPr>
      <xdr:spPr>
        <a:xfrm flipV="1">
          <a:off x="4634865" y="5701665"/>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85DE8907-084C-46FF-9A90-A345E3D77215}"/>
            </a:ext>
          </a:extLst>
        </xdr:cNvPr>
        <xdr:cNvSpPr txBox="1"/>
      </xdr:nvSpPr>
      <xdr:spPr>
        <a:xfrm>
          <a:off x="4673600"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52BA73D5-B88D-4720-A824-1E1832E43527}"/>
            </a:ext>
          </a:extLst>
        </xdr:cNvPr>
        <xdr:cNvCxnSpPr/>
      </xdr:nvCxnSpPr>
      <xdr:spPr>
        <a:xfrm>
          <a:off x="4546600" y="696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2B8B1DB7-90D3-40E5-9FE1-B97A5EDA5865}"/>
            </a:ext>
          </a:extLst>
        </xdr:cNvPr>
        <xdr:cNvSpPr txBox="1"/>
      </xdr:nvSpPr>
      <xdr:spPr>
        <a:xfrm>
          <a:off x="4673600" y="547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C566CFA0-BF02-4938-894C-C41FC222C0F5}"/>
            </a:ext>
          </a:extLst>
        </xdr:cNvPr>
        <xdr:cNvCxnSpPr/>
      </xdr:nvCxnSpPr>
      <xdr:spPr>
        <a:xfrm>
          <a:off x="4546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20972</xdr:rowOff>
    </xdr:from>
    <xdr:ext cx="405111" cy="259045"/>
    <xdr:sp macro="" textlink="">
      <xdr:nvSpPr>
        <xdr:cNvPr id="62" name="【図書館】&#10;有形固定資産減価償却率平均値テキスト">
          <a:extLst>
            <a:ext uri="{FF2B5EF4-FFF2-40B4-BE49-F238E27FC236}">
              <a16:creationId xmlns:a16="http://schemas.microsoft.com/office/drawing/2014/main" id="{486A5519-C87D-4695-B564-AD886B61C402}"/>
            </a:ext>
          </a:extLst>
        </xdr:cNvPr>
        <xdr:cNvSpPr txBox="1"/>
      </xdr:nvSpPr>
      <xdr:spPr>
        <a:xfrm>
          <a:off x="4673600" y="6364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7A64F539-7A62-42BB-8EC9-36852216D8D0}"/>
            </a:ext>
          </a:extLst>
        </xdr:cNvPr>
        <xdr:cNvSpPr/>
      </xdr:nvSpPr>
      <xdr:spPr>
        <a:xfrm>
          <a:off x="4584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A8FECE8E-28D8-4507-BEC9-DA17F993394F}"/>
            </a:ext>
          </a:extLst>
        </xdr:cNvPr>
        <xdr:cNvSpPr/>
      </xdr:nvSpPr>
      <xdr:spPr>
        <a:xfrm>
          <a:off x="37465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58B51E50-59FD-4735-BE5E-4D2C43E94259}"/>
            </a:ext>
          </a:extLst>
        </xdr:cNvPr>
        <xdr:cNvSpPr/>
      </xdr:nvSpPr>
      <xdr:spPr>
        <a:xfrm>
          <a:off x="2857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27D2B9FD-F246-42CA-9BFE-7CABB84F9190}"/>
            </a:ext>
          </a:extLst>
        </xdr:cNvPr>
        <xdr:cNvSpPr/>
      </xdr:nvSpPr>
      <xdr:spPr>
        <a:xfrm>
          <a:off x="1968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19685</xdr:rowOff>
    </xdr:from>
    <xdr:to>
      <xdr:col>6</xdr:col>
      <xdr:colOff>38100</xdr:colOff>
      <xdr:row>36</xdr:row>
      <xdr:rowOff>121285</xdr:rowOff>
    </xdr:to>
    <xdr:sp macro="" textlink="">
      <xdr:nvSpPr>
        <xdr:cNvPr id="67" name="フローチャート: 判断 66">
          <a:extLst>
            <a:ext uri="{FF2B5EF4-FFF2-40B4-BE49-F238E27FC236}">
              <a16:creationId xmlns:a16="http://schemas.microsoft.com/office/drawing/2014/main" id="{57723F97-D5C9-43AD-879D-199AA9DA5313}"/>
            </a:ext>
          </a:extLst>
        </xdr:cNvPr>
        <xdr:cNvSpPr/>
      </xdr:nvSpPr>
      <xdr:spPr>
        <a:xfrm>
          <a:off x="1079500" y="619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6C2B62A-9370-4B05-9448-663A84137E3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CE88EAA-A6D7-4B51-9E0E-206D9EFBAC2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02E10D3-7382-4103-B8B5-DEE7878601B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76BC325-DBED-4148-80D1-53998592E9F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6D10C46-7578-48B4-9FBF-416F13ECBE5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12065</xdr:rowOff>
    </xdr:from>
    <xdr:to>
      <xdr:col>24</xdr:col>
      <xdr:colOff>114300</xdr:colOff>
      <xdr:row>37</xdr:row>
      <xdr:rowOff>113665</xdr:rowOff>
    </xdr:to>
    <xdr:sp macro="" textlink="">
      <xdr:nvSpPr>
        <xdr:cNvPr id="73" name="楕円 72">
          <a:extLst>
            <a:ext uri="{FF2B5EF4-FFF2-40B4-BE49-F238E27FC236}">
              <a16:creationId xmlns:a16="http://schemas.microsoft.com/office/drawing/2014/main" id="{12D173F7-2EDC-481D-BCD1-3367D099ECE5}"/>
            </a:ext>
          </a:extLst>
        </xdr:cNvPr>
        <xdr:cNvSpPr/>
      </xdr:nvSpPr>
      <xdr:spPr>
        <a:xfrm>
          <a:off x="45847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34942</xdr:rowOff>
    </xdr:from>
    <xdr:ext cx="405111" cy="259045"/>
    <xdr:sp macro="" textlink="">
      <xdr:nvSpPr>
        <xdr:cNvPr id="74" name="【図書館】&#10;有形固定資産減価償却率該当値テキスト">
          <a:extLst>
            <a:ext uri="{FF2B5EF4-FFF2-40B4-BE49-F238E27FC236}">
              <a16:creationId xmlns:a16="http://schemas.microsoft.com/office/drawing/2014/main" id="{72551CFC-9161-481F-94BA-39A8F34EDB6F}"/>
            </a:ext>
          </a:extLst>
        </xdr:cNvPr>
        <xdr:cNvSpPr txBox="1"/>
      </xdr:nvSpPr>
      <xdr:spPr>
        <a:xfrm>
          <a:off x="4673600"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151130</xdr:rowOff>
    </xdr:from>
    <xdr:to>
      <xdr:col>20</xdr:col>
      <xdr:colOff>38100</xdr:colOff>
      <xdr:row>37</xdr:row>
      <xdr:rowOff>81280</xdr:rowOff>
    </xdr:to>
    <xdr:sp macro="" textlink="">
      <xdr:nvSpPr>
        <xdr:cNvPr id="75" name="楕円 74">
          <a:extLst>
            <a:ext uri="{FF2B5EF4-FFF2-40B4-BE49-F238E27FC236}">
              <a16:creationId xmlns:a16="http://schemas.microsoft.com/office/drawing/2014/main" id="{D4D989D8-420B-4F13-BE08-87C0198763EC}"/>
            </a:ext>
          </a:extLst>
        </xdr:cNvPr>
        <xdr:cNvSpPr/>
      </xdr:nvSpPr>
      <xdr:spPr>
        <a:xfrm>
          <a:off x="3746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30480</xdr:rowOff>
    </xdr:from>
    <xdr:to>
      <xdr:col>24</xdr:col>
      <xdr:colOff>63500</xdr:colOff>
      <xdr:row>37</xdr:row>
      <xdr:rowOff>62865</xdr:rowOff>
    </xdr:to>
    <xdr:cxnSp macro="">
      <xdr:nvCxnSpPr>
        <xdr:cNvPr id="76" name="直線コネクタ 75">
          <a:extLst>
            <a:ext uri="{FF2B5EF4-FFF2-40B4-BE49-F238E27FC236}">
              <a16:creationId xmlns:a16="http://schemas.microsoft.com/office/drawing/2014/main" id="{437DF407-1147-4054-927E-B8B8D2430724}"/>
            </a:ext>
          </a:extLst>
        </xdr:cNvPr>
        <xdr:cNvCxnSpPr/>
      </xdr:nvCxnSpPr>
      <xdr:spPr>
        <a:xfrm>
          <a:off x="3797300" y="637413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57785</xdr:rowOff>
    </xdr:from>
    <xdr:to>
      <xdr:col>15</xdr:col>
      <xdr:colOff>101600</xdr:colOff>
      <xdr:row>36</xdr:row>
      <xdr:rowOff>159385</xdr:rowOff>
    </xdr:to>
    <xdr:sp macro="" textlink="">
      <xdr:nvSpPr>
        <xdr:cNvPr id="77" name="楕円 76">
          <a:extLst>
            <a:ext uri="{FF2B5EF4-FFF2-40B4-BE49-F238E27FC236}">
              <a16:creationId xmlns:a16="http://schemas.microsoft.com/office/drawing/2014/main" id="{DC697346-0616-4BE8-8FA5-0799B2CA717A}"/>
            </a:ext>
          </a:extLst>
        </xdr:cNvPr>
        <xdr:cNvSpPr/>
      </xdr:nvSpPr>
      <xdr:spPr>
        <a:xfrm>
          <a:off x="2857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108585</xdr:rowOff>
    </xdr:from>
    <xdr:to>
      <xdr:col>19</xdr:col>
      <xdr:colOff>177800</xdr:colOff>
      <xdr:row>37</xdr:row>
      <xdr:rowOff>30480</xdr:rowOff>
    </xdr:to>
    <xdr:cxnSp macro="">
      <xdr:nvCxnSpPr>
        <xdr:cNvPr id="78" name="直線コネクタ 77">
          <a:extLst>
            <a:ext uri="{FF2B5EF4-FFF2-40B4-BE49-F238E27FC236}">
              <a16:creationId xmlns:a16="http://schemas.microsoft.com/office/drawing/2014/main" id="{DB0ED4AA-59EB-4AA7-A1A4-63C0E8894717}"/>
            </a:ext>
          </a:extLst>
        </xdr:cNvPr>
        <xdr:cNvCxnSpPr/>
      </xdr:nvCxnSpPr>
      <xdr:spPr>
        <a:xfrm>
          <a:off x="2908300" y="6280785"/>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133985</xdr:rowOff>
    </xdr:from>
    <xdr:to>
      <xdr:col>10</xdr:col>
      <xdr:colOff>165100</xdr:colOff>
      <xdr:row>36</xdr:row>
      <xdr:rowOff>64135</xdr:rowOff>
    </xdr:to>
    <xdr:sp macro="" textlink="">
      <xdr:nvSpPr>
        <xdr:cNvPr id="79" name="楕円 78">
          <a:extLst>
            <a:ext uri="{FF2B5EF4-FFF2-40B4-BE49-F238E27FC236}">
              <a16:creationId xmlns:a16="http://schemas.microsoft.com/office/drawing/2014/main" id="{3EF82B2B-0A54-473D-8934-74B79FB29E8B}"/>
            </a:ext>
          </a:extLst>
        </xdr:cNvPr>
        <xdr:cNvSpPr/>
      </xdr:nvSpPr>
      <xdr:spPr>
        <a:xfrm>
          <a:off x="1968500" y="613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13335</xdr:rowOff>
    </xdr:from>
    <xdr:to>
      <xdr:col>15</xdr:col>
      <xdr:colOff>50800</xdr:colOff>
      <xdr:row>36</xdr:row>
      <xdr:rowOff>108585</xdr:rowOff>
    </xdr:to>
    <xdr:cxnSp macro="">
      <xdr:nvCxnSpPr>
        <xdr:cNvPr id="80" name="直線コネクタ 79">
          <a:extLst>
            <a:ext uri="{FF2B5EF4-FFF2-40B4-BE49-F238E27FC236}">
              <a16:creationId xmlns:a16="http://schemas.microsoft.com/office/drawing/2014/main" id="{DCAE78C0-3740-47D2-B997-EAA9B36ADA7B}"/>
            </a:ext>
          </a:extLst>
        </xdr:cNvPr>
        <xdr:cNvCxnSpPr/>
      </xdr:nvCxnSpPr>
      <xdr:spPr>
        <a:xfrm>
          <a:off x="2019300" y="618553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36830</xdr:rowOff>
    </xdr:from>
    <xdr:to>
      <xdr:col>6</xdr:col>
      <xdr:colOff>38100</xdr:colOff>
      <xdr:row>35</xdr:row>
      <xdr:rowOff>138430</xdr:rowOff>
    </xdr:to>
    <xdr:sp macro="" textlink="">
      <xdr:nvSpPr>
        <xdr:cNvPr id="81" name="楕円 80">
          <a:extLst>
            <a:ext uri="{FF2B5EF4-FFF2-40B4-BE49-F238E27FC236}">
              <a16:creationId xmlns:a16="http://schemas.microsoft.com/office/drawing/2014/main" id="{BF58349D-0F4C-48EA-AAE8-FD35B7496BCB}"/>
            </a:ext>
          </a:extLst>
        </xdr:cNvPr>
        <xdr:cNvSpPr/>
      </xdr:nvSpPr>
      <xdr:spPr>
        <a:xfrm>
          <a:off x="10795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87630</xdr:rowOff>
    </xdr:from>
    <xdr:to>
      <xdr:col>10</xdr:col>
      <xdr:colOff>114300</xdr:colOff>
      <xdr:row>36</xdr:row>
      <xdr:rowOff>13335</xdr:rowOff>
    </xdr:to>
    <xdr:cxnSp macro="">
      <xdr:nvCxnSpPr>
        <xdr:cNvPr id="82" name="直線コネクタ 81">
          <a:extLst>
            <a:ext uri="{FF2B5EF4-FFF2-40B4-BE49-F238E27FC236}">
              <a16:creationId xmlns:a16="http://schemas.microsoft.com/office/drawing/2014/main" id="{2CF5FE55-8128-4D9D-A638-8A7F81143B5D}"/>
            </a:ext>
          </a:extLst>
        </xdr:cNvPr>
        <xdr:cNvCxnSpPr/>
      </xdr:nvCxnSpPr>
      <xdr:spPr>
        <a:xfrm>
          <a:off x="1130300" y="608838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104792</xdr:rowOff>
    </xdr:from>
    <xdr:ext cx="405111" cy="259045"/>
    <xdr:sp macro="" textlink="">
      <xdr:nvSpPr>
        <xdr:cNvPr id="83" name="n_1aveValue【図書館】&#10;有形固定資産減価償却率">
          <a:extLst>
            <a:ext uri="{FF2B5EF4-FFF2-40B4-BE49-F238E27FC236}">
              <a16:creationId xmlns:a16="http://schemas.microsoft.com/office/drawing/2014/main" id="{F21B9837-A01A-4EE5-A686-46694B36018D}"/>
            </a:ext>
          </a:extLst>
        </xdr:cNvPr>
        <xdr:cNvSpPr txBox="1"/>
      </xdr:nvSpPr>
      <xdr:spPr>
        <a:xfrm>
          <a:off x="358204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106697</xdr:rowOff>
    </xdr:from>
    <xdr:ext cx="405111" cy="259045"/>
    <xdr:sp macro="" textlink="">
      <xdr:nvSpPr>
        <xdr:cNvPr id="84" name="n_2aveValue【図書館】&#10;有形固定資産減価償却率">
          <a:extLst>
            <a:ext uri="{FF2B5EF4-FFF2-40B4-BE49-F238E27FC236}">
              <a16:creationId xmlns:a16="http://schemas.microsoft.com/office/drawing/2014/main" id="{FB71A01C-B533-4AD1-AF29-A2BB1303A79C}"/>
            </a:ext>
          </a:extLst>
        </xdr:cNvPr>
        <xdr:cNvSpPr txBox="1"/>
      </xdr:nvSpPr>
      <xdr:spPr>
        <a:xfrm>
          <a:off x="2705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68597</xdr:rowOff>
    </xdr:from>
    <xdr:ext cx="405111" cy="259045"/>
    <xdr:sp macro="" textlink="">
      <xdr:nvSpPr>
        <xdr:cNvPr id="85" name="n_3aveValue【図書館】&#10;有形固定資産減価償却率">
          <a:extLst>
            <a:ext uri="{FF2B5EF4-FFF2-40B4-BE49-F238E27FC236}">
              <a16:creationId xmlns:a16="http://schemas.microsoft.com/office/drawing/2014/main" id="{7DB99363-C12E-4FAA-A852-0FD8F0E87CE9}"/>
            </a:ext>
          </a:extLst>
        </xdr:cNvPr>
        <xdr:cNvSpPr txBox="1"/>
      </xdr:nvSpPr>
      <xdr:spPr>
        <a:xfrm>
          <a:off x="1816744" y="641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112412</xdr:rowOff>
    </xdr:from>
    <xdr:ext cx="405111" cy="259045"/>
    <xdr:sp macro="" textlink="">
      <xdr:nvSpPr>
        <xdr:cNvPr id="86" name="n_4aveValue【図書館】&#10;有形固定資産減価償却率">
          <a:extLst>
            <a:ext uri="{FF2B5EF4-FFF2-40B4-BE49-F238E27FC236}">
              <a16:creationId xmlns:a16="http://schemas.microsoft.com/office/drawing/2014/main" id="{BDC947C4-BAB4-4E8C-A6F4-555DB49FFB74}"/>
            </a:ext>
          </a:extLst>
        </xdr:cNvPr>
        <xdr:cNvSpPr txBox="1"/>
      </xdr:nvSpPr>
      <xdr:spPr>
        <a:xfrm>
          <a:off x="927744" y="628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97807</xdr:rowOff>
    </xdr:from>
    <xdr:ext cx="405111" cy="259045"/>
    <xdr:sp macro="" textlink="">
      <xdr:nvSpPr>
        <xdr:cNvPr id="87" name="n_1mainValue【図書館】&#10;有形固定資産減価償却率">
          <a:extLst>
            <a:ext uri="{FF2B5EF4-FFF2-40B4-BE49-F238E27FC236}">
              <a16:creationId xmlns:a16="http://schemas.microsoft.com/office/drawing/2014/main" id="{9E98B1C0-9BD1-43DC-B27E-280C464DAD22}"/>
            </a:ext>
          </a:extLst>
        </xdr:cNvPr>
        <xdr:cNvSpPr txBox="1"/>
      </xdr:nvSpPr>
      <xdr:spPr>
        <a:xfrm>
          <a:off x="35820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4462</xdr:rowOff>
    </xdr:from>
    <xdr:ext cx="405111" cy="259045"/>
    <xdr:sp macro="" textlink="">
      <xdr:nvSpPr>
        <xdr:cNvPr id="88" name="n_2mainValue【図書館】&#10;有形固定資産減価償却率">
          <a:extLst>
            <a:ext uri="{FF2B5EF4-FFF2-40B4-BE49-F238E27FC236}">
              <a16:creationId xmlns:a16="http://schemas.microsoft.com/office/drawing/2014/main" id="{C957FA98-DA8D-485D-978F-DC1D9801411C}"/>
            </a:ext>
          </a:extLst>
        </xdr:cNvPr>
        <xdr:cNvSpPr txBox="1"/>
      </xdr:nvSpPr>
      <xdr:spPr>
        <a:xfrm>
          <a:off x="27057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80662</xdr:rowOff>
    </xdr:from>
    <xdr:ext cx="405111" cy="259045"/>
    <xdr:sp macro="" textlink="">
      <xdr:nvSpPr>
        <xdr:cNvPr id="89" name="n_3mainValue【図書館】&#10;有形固定資産減価償却率">
          <a:extLst>
            <a:ext uri="{FF2B5EF4-FFF2-40B4-BE49-F238E27FC236}">
              <a16:creationId xmlns:a16="http://schemas.microsoft.com/office/drawing/2014/main" id="{1A817DB4-A3D5-4320-AC26-9BBADE0AA430}"/>
            </a:ext>
          </a:extLst>
        </xdr:cNvPr>
        <xdr:cNvSpPr txBox="1"/>
      </xdr:nvSpPr>
      <xdr:spPr>
        <a:xfrm>
          <a:off x="1816744" y="590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154957</xdr:rowOff>
    </xdr:from>
    <xdr:ext cx="405111" cy="259045"/>
    <xdr:sp macro="" textlink="">
      <xdr:nvSpPr>
        <xdr:cNvPr id="90" name="n_4mainValue【図書館】&#10;有形固定資産減価償却率">
          <a:extLst>
            <a:ext uri="{FF2B5EF4-FFF2-40B4-BE49-F238E27FC236}">
              <a16:creationId xmlns:a16="http://schemas.microsoft.com/office/drawing/2014/main" id="{52BA12E1-9A55-4588-97C1-B0C8D87F661F}"/>
            </a:ext>
          </a:extLst>
        </xdr:cNvPr>
        <xdr:cNvSpPr txBox="1"/>
      </xdr:nvSpPr>
      <xdr:spPr>
        <a:xfrm>
          <a:off x="927744" y="58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D142708-BD5B-4E9E-BD06-6727C58DAF6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585BDC3-525A-4188-8400-1186821FBB6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02664BB-3889-4D02-9150-1C1E6BD95CA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CDCB4AA-1C16-436F-861F-56E51DDC6A2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F9B3CD6-6789-446E-A123-8D7EEED788C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02E434F-93EB-4C55-B205-7E747F9A88A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B126CC2-FFEA-4CC7-9EA5-33D027100E1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A441773-7786-419C-8FE6-7A3598B2C7B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3A924796-4CF8-4AEE-BCFE-57BCFC200E5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13A3172-EEE0-4370-BD68-E93FC7288A0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14A1F6B-0A3B-45A0-AE5A-18574F751EC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A0424CA-519B-4B90-8522-9906FF5F50B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3EBEFB97-0B59-4800-BBA5-FCC2A9D296E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4A6C4734-4227-444F-9AA6-972236104083}"/>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2369699-8F54-47F7-8C63-E64BE647FCD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EAC8BACD-607D-4C97-9C64-036D9E38573A}"/>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94AA4E0-8F55-48AA-8FFF-B1E507229B0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2B10C8C3-8E64-4EB1-9281-06B4235FCB06}"/>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97CA722-36CE-4E94-B1DC-C07560E6468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4FAB12C7-84AA-47B9-AE36-AF9DFFFA57C1}"/>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01B7403-B5D3-45EF-B1D4-5839BD41860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46DA685D-CF33-46F1-8FF4-70BCE462FC9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8AA15032-8124-4E4D-8104-F04FDFCDE04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F52A8081-3FBC-41E7-945B-69C444B19559}"/>
            </a:ext>
          </a:extLst>
        </xdr:cNvPr>
        <xdr:cNvCxnSpPr/>
      </xdr:nvCxnSpPr>
      <xdr:spPr>
        <a:xfrm flipV="1">
          <a:off x="10476865" y="575310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6CEA3114-D40F-4B27-B98B-C30008ED9301}"/>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4066CDC8-D79A-44AA-A2FE-53A3B989496F}"/>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763E53B2-151D-4E12-8CEB-A75DEB764AFD}"/>
            </a:ext>
          </a:extLst>
        </xdr:cNvPr>
        <xdr:cNvSpPr txBox="1"/>
      </xdr:nvSpPr>
      <xdr:spPr>
        <a:xfrm>
          <a:off x="10515600" y="552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19DA3E8F-2217-4D1B-BD97-8C30F0D8D0D6}"/>
            </a:ext>
          </a:extLst>
        </xdr:cNvPr>
        <xdr:cNvCxnSpPr/>
      </xdr:nvCxnSpPr>
      <xdr:spPr>
        <a:xfrm>
          <a:off x="103886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162577</xdr:rowOff>
    </xdr:from>
    <xdr:ext cx="469744" cy="259045"/>
    <xdr:sp macro="" textlink="">
      <xdr:nvSpPr>
        <xdr:cNvPr id="119" name="【図書館】&#10;一人当たり面積平均値テキスト">
          <a:extLst>
            <a:ext uri="{FF2B5EF4-FFF2-40B4-BE49-F238E27FC236}">
              <a16:creationId xmlns:a16="http://schemas.microsoft.com/office/drawing/2014/main" id="{0139E0D6-1E0D-44C3-87EE-A4505A47339E}"/>
            </a:ext>
          </a:extLst>
        </xdr:cNvPr>
        <xdr:cNvSpPr txBox="1"/>
      </xdr:nvSpPr>
      <xdr:spPr>
        <a:xfrm>
          <a:off x="10515600" y="650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FFC839A0-7999-499B-98B3-2C99AF2EBD3A}"/>
            </a:ext>
          </a:extLst>
        </xdr:cNvPr>
        <xdr:cNvSpPr/>
      </xdr:nvSpPr>
      <xdr:spPr>
        <a:xfrm>
          <a:off x="104267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8F3429C4-FD5B-4862-B859-CEDF02076976}"/>
            </a:ext>
          </a:extLst>
        </xdr:cNvPr>
        <xdr:cNvSpPr/>
      </xdr:nvSpPr>
      <xdr:spPr>
        <a:xfrm>
          <a:off x="9588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249B9DB0-CCDA-4B69-824E-B28B5BEDFF67}"/>
            </a:ext>
          </a:extLst>
        </xdr:cNvPr>
        <xdr:cNvSpPr/>
      </xdr:nvSpPr>
      <xdr:spPr>
        <a:xfrm>
          <a:off x="8699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C23F6D08-0F88-49A9-973A-4E1E920ECBF7}"/>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21590</xdr:rowOff>
    </xdr:from>
    <xdr:to>
      <xdr:col>36</xdr:col>
      <xdr:colOff>165100</xdr:colOff>
      <xdr:row>39</xdr:row>
      <xdr:rowOff>123190</xdr:rowOff>
    </xdr:to>
    <xdr:sp macro="" textlink="">
      <xdr:nvSpPr>
        <xdr:cNvPr id="124" name="フローチャート: 判断 123">
          <a:extLst>
            <a:ext uri="{FF2B5EF4-FFF2-40B4-BE49-F238E27FC236}">
              <a16:creationId xmlns:a16="http://schemas.microsoft.com/office/drawing/2014/main" id="{E23944EA-8CFD-419E-9DAE-4A9C514460C1}"/>
            </a:ext>
          </a:extLst>
        </xdr:cNvPr>
        <xdr:cNvSpPr/>
      </xdr:nvSpPr>
      <xdr:spPr>
        <a:xfrm>
          <a:off x="6921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C1DF1F7-1C5F-498F-A970-52368D42C5A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3D34A51-24C0-4840-9359-1940E354E5B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4F619F4-1608-422B-A12B-19550E577D5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E6CEB9E-8DE9-4788-AA72-23866FFD199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FBF6177-82D7-409D-8B5D-9868E0181FC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93980</xdr:rowOff>
    </xdr:from>
    <xdr:to>
      <xdr:col>55</xdr:col>
      <xdr:colOff>50800</xdr:colOff>
      <xdr:row>41</xdr:row>
      <xdr:rowOff>24130</xdr:rowOff>
    </xdr:to>
    <xdr:sp macro="" textlink="">
      <xdr:nvSpPr>
        <xdr:cNvPr id="130" name="楕円 129">
          <a:extLst>
            <a:ext uri="{FF2B5EF4-FFF2-40B4-BE49-F238E27FC236}">
              <a16:creationId xmlns:a16="http://schemas.microsoft.com/office/drawing/2014/main" id="{E07BEE3F-09CB-4EFA-B16B-17CA1069E9DE}"/>
            </a:ext>
          </a:extLst>
        </xdr:cNvPr>
        <xdr:cNvSpPr/>
      </xdr:nvSpPr>
      <xdr:spPr>
        <a:xfrm>
          <a:off x="104267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8907</xdr:rowOff>
    </xdr:from>
    <xdr:ext cx="469744" cy="259045"/>
    <xdr:sp macro="" textlink="">
      <xdr:nvSpPr>
        <xdr:cNvPr id="131" name="【図書館】&#10;一人当たり面積該当値テキスト">
          <a:extLst>
            <a:ext uri="{FF2B5EF4-FFF2-40B4-BE49-F238E27FC236}">
              <a16:creationId xmlns:a16="http://schemas.microsoft.com/office/drawing/2014/main" id="{152ADFA1-E877-4556-9B1C-20835CBBABA3}"/>
            </a:ext>
          </a:extLst>
        </xdr:cNvPr>
        <xdr:cNvSpPr txBox="1"/>
      </xdr:nvSpPr>
      <xdr:spPr>
        <a:xfrm>
          <a:off x="10515600" y="686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93980</xdr:rowOff>
    </xdr:from>
    <xdr:to>
      <xdr:col>50</xdr:col>
      <xdr:colOff>165100</xdr:colOff>
      <xdr:row>41</xdr:row>
      <xdr:rowOff>24130</xdr:rowOff>
    </xdr:to>
    <xdr:sp macro="" textlink="">
      <xdr:nvSpPr>
        <xdr:cNvPr id="132" name="楕円 131">
          <a:extLst>
            <a:ext uri="{FF2B5EF4-FFF2-40B4-BE49-F238E27FC236}">
              <a16:creationId xmlns:a16="http://schemas.microsoft.com/office/drawing/2014/main" id="{F9FB0CFF-9B38-4126-ACB3-E8E168CF23EA}"/>
            </a:ext>
          </a:extLst>
        </xdr:cNvPr>
        <xdr:cNvSpPr/>
      </xdr:nvSpPr>
      <xdr:spPr>
        <a:xfrm>
          <a:off x="9588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144780</xdr:rowOff>
    </xdr:from>
    <xdr:to>
      <xdr:col>55</xdr:col>
      <xdr:colOff>0</xdr:colOff>
      <xdr:row>40</xdr:row>
      <xdr:rowOff>144780</xdr:rowOff>
    </xdr:to>
    <xdr:cxnSp macro="">
      <xdr:nvCxnSpPr>
        <xdr:cNvPr id="133" name="直線コネクタ 132">
          <a:extLst>
            <a:ext uri="{FF2B5EF4-FFF2-40B4-BE49-F238E27FC236}">
              <a16:creationId xmlns:a16="http://schemas.microsoft.com/office/drawing/2014/main" id="{DF187D01-EE85-457E-A8CA-819896D9D1AF}"/>
            </a:ext>
          </a:extLst>
        </xdr:cNvPr>
        <xdr:cNvCxnSpPr/>
      </xdr:nvCxnSpPr>
      <xdr:spPr>
        <a:xfrm>
          <a:off x="9639300" y="7002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93980</xdr:rowOff>
    </xdr:from>
    <xdr:to>
      <xdr:col>46</xdr:col>
      <xdr:colOff>38100</xdr:colOff>
      <xdr:row>41</xdr:row>
      <xdr:rowOff>24130</xdr:rowOff>
    </xdr:to>
    <xdr:sp macro="" textlink="">
      <xdr:nvSpPr>
        <xdr:cNvPr id="134" name="楕円 133">
          <a:extLst>
            <a:ext uri="{FF2B5EF4-FFF2-40B4-BE49-F238E27FC236}">
              <a16:creationId xmlns:a16="http://schemas.microsoft.com/office/drawing/2014/main" id="{91AC5316-36E6-4E38-AFAE-E4AC4BB44EFE}"/>
            </a:ext>
          </a:extLst>
        </xdr:cNvPr>
        <xdr:cNvSpPr/>
      </xdr:nvSpPr>
      <xdr:spPr>
        <a:xfrm>
          <a:off x="8699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144780</xdr:rowOff>
    </xdr:from>
    <xdr:to>
      <xdr:col>50</xdr:col>
      <xdr:colOff>114300</xdr:colOff>
      <xdr:row>40</xdr:row>
      <xdr:rowOff>144780</xdr:rowOff>
    </xdr:to>
    <xdr:cxnSp macro="">
      <xdr:nvCxnSpPr>
        <xdr:cNvPr id="135" name="直線コネクタ 134">
          <a:extLst>
            <a:ext uri="{FF2B5EF4-FFF2-40B4-BE49-F238E27FC236}">
              <a16:creationId xmlns:a16="http://schemas.microsoft.com/office/drawing/2014/main" id="{C5983DB7-96A5-45FE-A3FD-CEF44DD5D2C0}"/>
            </a:ext>
          </a:extLst>
        </xdr:cNvPr>
        <xdr:cNvCxnSpPr/>
      </xdr:nvCxnSpPr>
      <xdr:spPr>
        <a:xfrm>
          <a:off x="8750300" y="700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101600</xdr:rowOff>
    </xdr:from>
    <xdr:to>
      <xdr:col>41</xdr:col>
      <xdr:colOff>101600</xdr:colOff>
      <xdr:row>41</xdr:row>
      <xdr:rowOff>31750</xdr:rowOff>
    </xdr:to>
    <xdr:sp macro="" textlink="">
      <xdr:nvSpPr>
        <xdr:cNvPr id="136" name="楕円 135">
          <a:extLst>
            <a:ext uri="{FF2B5EF4-FFF2-40B4-BE49-F238E27FC236}">
              <a16:creationId xmlns:a16="http://schemas.microsoft.com/office/drawing/2014/main" id="{EE4471E8-E1B6-4BAB-867A-9214C919BB8C}"/>
            </a:ext>
          </a:extLst>
        </xdr:cNvPr>
        <xdr:cNvSpPr/>
      </xdr:nvSpPr>
      <xdr:spPr>
        <a:xfrm>
          <a:off x="7810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144780</xdr:rowOff>
    </xdr:from>
    <xdr:to>
      <xdr:col>45</xdr:col>
      <xdr:colOff>177800</xdr:colOff>
      <xdr:row>40</xdr:row>
      <xdr:rowOff>152400</xdr:rowOff>
    </xdr:to>
    <xdr:cxnSp macro="">
      <xdr:nvCxnSpPr>
        <xdr:cNvPr id="137" name="直線コネクタ 136">
          <a:extLst>
            <a:ext uri="{FF2B5EF4-FFF2-40B4-BE49-F238E27FC236}">
              <a16:creationId xmlns:a16="http://schemas.microsoft.com/office/drawing/2014/main" id="{0E349FF8-FBAA-4D5F-8E54-5D0EB4A9BAA4}"/>
            </a:ext>
          </a:extLst>
        </xdr:cNvPr>
        <xdr:cNvCxnSpPr/>
      </xdr:nvCxnSpPr>
      <xdr:spPr>
        <a:xfrm flipV="1">
          <a:off x="7861300" y="7002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38" name="楕円 137">
          <a:extLst>
            <a:ext uri="{FF2B5EF4-FFF2-40B4-BE49-F238E27FC236}">
              <a16:creationId xmlns:a16="http://schemas.microsoft.com/office/drawing/2014/main" id="{C6960267-C36E-41B1-9CFE-BC47C9E4FFEB}"/>
            </a:ext>
          </a:extLst>
        </xdr:cNvPr>
        <xdr:cNvSpPr/>
      </xdr:nvSpPr>
      <xdr:spPr>
        <a:xfrm>
          <a:off x="6921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152400</xdr:rowOff>
    </xdr:from>
    <xdr:to>
      <xdr:col>41</xdr:col>
      <xdr:colOff>50800</xdr:colOff>
      <xdr:row>40</xdr:row>
      <xdr:rowOff>152400</xdr:rowOff>
    </xdr:to>
    <xdr:cxnSp macro="">
      <xdr:nvCxnSpPr>
        <xdr:cNvPr id="139" name="直線コネクタ 138">
          <a:extLst>
            <a:ext uri="{FF2B5EF4-FFF2-40B4-BE49-F238E27FC236}">
              <a16:creationId xmlns:a16="http://schemas.microsoft.com/office/drawing/2014/main" id="{DDE278D3-3F68-4D47-B515-86C8001BF01D}"/>
            </a:ext>
          </a:extLst>
        </xdr:cNvPr>
        <xdr:cNvCxnSpPr/>
      </xdr:nvCxnSpPr>
      <xdr:spPr>
        <a:xfrm>
          <a:off x="6972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101617</xdr:rowOff>
    </xdr:from>
    <xdr:ext cx="469744" cy="259045"/>
    <xdr:sp macro="" textlink="">
      <xdr:nvSpPr>
        <xdr:cNvPr id="140" name="n_1aveValue【図書館】&#10;一人当たり面積">
          <a:extLst>
            <a:ext uri="{FF2B5EF4-FFF2-40B4-BE49-F238E27FC236}">
              <a16:creationId xmlns:a16="http://schemas.microsoft.com/office/drawing/2014/main" id="{F213BF62-ABCE-4EA0-A6C6-65EED0550599}"/>
            </a:ext>
          </a:extLst>
        </xdr:cNvPr>
        <xdr:cNvSpPr txBox="1"/>
      </xdr:nvSpPr>
      <xdr:spPr>
        <a:xfrm>
          <a:off x="93917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41" name="n_2aveValue【図書館】&#10;一人当たり面積">
          <a:extLst>
            <a:ext uri="{FF2B5EF4-FFF2-40B4-BE49-F238E27FC236}">
              <a16:creationId xmlns:a16="http://schemas.microsoft.com/office/drawing/2014/main" id="{5652DAA8-980D-47DD-9C8C-0070AA9C5322}"/>
            </a:ext>
          </a:extLst>
        </xdr:cNvPr>
        <xdr:cNvSpPr txBox="1"/>
      </xdr:nvSpPr>
      <xdr:spPr>
        <a:xfrm>
          <a:off x="8515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2" name="n_3aveValue【図書館】&#10;一人当たり面積">
          <a:extLst>
            <a:ext uri="{FF2B5EF4-FFF2-40B4-BE49-F238E27FC236}">
              <a16:creationId xmlns:a16="http://schemas.microsoft.com/office/drawing/2014/main" id="{838D2D89-3222-4743-AC35-7BA8A1E57A7C}"/>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139717</xdr:rowOff>
    </xdr:from>
    <xdr:ext cx="469744" cy="259045"/>
    <xdr:sp macro="" textlink="">
      <xdr:nvSpPr>
        <xdr:cNvPr id="143" name="n_4aveValue【図書館】&#10;一人当たり面積">
          <a:extLst>
            <a:ext uri="{FF2B5EF4-FFF2-40B4-BE49-F238E27FC236}">
              <a16:creationId xmlns:a16="http://schemas.microsoft.com/office/drawing/2014/main" id="{3602EA22-589C-469B-A69A-F39022885914}"/>
            </a:ext>
          </a:extLst>
        </xdr:cNvPr>
        <xdr:cNvSpPr txBox="1"/>
      </xdr:nvSpPr>
      <xdr:spPr>
        <a:xfrm>
          <a:off x="6737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15257</xdr:rowOff>
    </xdr:from>
    <xdr:ext cx="469744" cy="259045"/>
    <xdr:sp macro="" textlink="">
      <xdr:nvSpPr>
        <xdr:cNvPr id="144" name="n_1mainValue【図書館】&#10;一人当たり面積">
          <a:extLst>
            <a:ext uri="{FF2B5EF4-FFF2-40B4-BE49-F238E27FC236}">
              <a16:creationId xmlns:a16="http://schemas.microsoft.com/office/drawing/2014/main" id="{37E0ED86-BE30-4627-8DF1-DF5E66E9C77A}"/>
            </a:ext>
          </a:extLst>
        </xdr:cNvPr>
        <xdr:cNvSpPr txBox="1"/>
      </xdr:nvSpPr>
      <xdr:spPr>
        <a:xfrm>
          <a:off x="93917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15257</xdr:rowOff>
    </xdr:from>
    <xdr:ext cx="469744" cy="259045"/>
    <xdr:sp macro="" textlink="">
      <xdr:nvSpPr>
        <xdr:cNvPr id="145" name="n_2mainValue【図書館】&#10;一人当たり面積">
          <a:extLst>
            <a:ext uri="{FF2B5EF4-FFF2-40B4-BE49-F238E27FC236}">
              <a16:creationId xmlns:a16="http://schemas.microsoft.com/office/drawing/2014/main" id="{558589EB-901A-44E1-93F9-2D11492DBFAA}"/>
            </a:ext>
          </a:extLst>
        </xdr:cNvPr>
        <xdr:cNvSpPr txBox="1"/>
      </xdr:nvSpPr>
      <xdr:spPr>
        <a:xfrm>
          <a:off x="8515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6" name="n_3mainValue【図書館】&#10;一人当たり面積">
          <a:extLst>
            <a:ext uri="{FF2B5EF4-FFF2-40B4-BE49-F238E27FC236}">
              <a16:creationId xmlns:a16="http://schemas.microsoft.com/office/drawing/2014/main" id="{E6C2A9C5-B32E-422F-9B95-99CFE8D25AF0}"/>
            </a:ext>
          </a:extLst>
        </xdr:cNvPr>
        <xdr:cNvSpPr txBox="1"/>
      </xdr:nvSpPr>
      <xdr:spPr>
        <a:xfrm>
          <a:off x="7626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macro="" textlink="">
      <xdr:nvSpPr>
        <xdr:cNvPr id="147" name="n_4mainValue【図書館】&#10;一人当たり面積">
          <a:extLst>
            <a:ext uri="{FF2B5EF4-FFF2-40B4-BE49-F238E27FC236}">
              <a16:creationId xmlns:a16="http://schemas.microsoft.com/office/drawing/2014/main" id="{7F4CEB58-3662-4037-BACD-15E7627E0806}"/>
            </a:ext>
          </a:extLst>
        </xdr:cNvPr>
        <xdr:cNvSpPr txBox="1"/>
      </xdr:nvSpPr>
      <xdr:spPr>
        <a:xfrm>
          <a:off x="6737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F807787-8871-4B42-ABE5-393ED3F05B2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5EB8F8D-57BD-454D-A655-6F4B131656B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0468BBE-F9B5-40E5-9743-4BAB0D00A30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2AAAE32-8D7F-47AB-9FA7-E8C29D70BF3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34E10DE-88F4-4394-8415-CBD0B2EEFF6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FAEB577-CD3F-4066-A9D5-723169F2DD3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10B2762-5D4E-497D-BE31-BAFFC07E9BE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640D817-BFD8-4B90-B585-6F2F08DEB56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D1044FE-0CDB-4CB0-AB4A-ED484A9AE80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A600697-7E53-4BB7-B918-380F3E5D13B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C729FE2-A0B0-48BD-A197-48226DE1F11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856C8627-B19F-419A-97D8-B7C0F8C01747}"/>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147053DB-D80B-4111-9C1F-9AE4A3D0DA10}"/>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F3D39A21-A160-4BA8-8773-E469F73D1335}"/>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9EE63075-C8E9-4B51-89AB-07F393967426}"/>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BFCE8047-9F19-40B8-A35C-442DABAE6B06}"/>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A4F67E43-C191-4F3B-A6E2-2B22E13B6088}"/>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45DAF9D0-632F-413D-B683-38E341180B27}"/>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82B059E5-7B74-4293-89D8-C72DB22C5E76}"/>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4578300D-47D3-4D2A-B6C1-18D9BBE6F76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D4FB3333-BC8C-431D-A506-E050DD2C288C}"/>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3776877E-1678-4EA0-9AE4-174AD4679D6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DB892DA8-22B8-4F64-A3CA-AEA6FEB9B52B}"/>
            </a:ext>
          </a:extLst>
        </xdr:cNvPr>
        <xdr:cNvCxnSpPr/>
      </xdr:nvCxnSpPr>
      <xdr:spPr>
        <a:xfrm flipV="1">
          <a:off x="4634865" y="964920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CA7D572A-485F-4DBD-9E53-7A861CA38609}"/>
            </a:ext>
          </a:extLst>
        </xdr:cNvPr>
        <xdr:cNvSpPr txBox="1"/>
      </xdr:nvSpPr>
      <xdr:spPr>
        <a:xfrm>
          <a:off x="4673600" y="1095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3A00BA3F-0BEF-4FA4-8627-67C285BB10CB}"/>
            </a:ext>
          </a:extLst>
        </xdr:cNvPr>
        <xdr:cNvCxnSpPr/>
      </xdr:nvCxnSpPr>
      <xdr:spPr>
        <a:xfrm>
          <a:off x="4546600" y="1094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BDA309A9-39D4-4790-874C-6F13B9DA227B}"/>
            </a:ext>
          </a:extLst>
        </xdr:cNvPr>
        <xdr:cNvSpPr txBox="1"/>
      </xdr:nvSpPr>
      <xdr:spPr>
        <a:xfrm>
          <a:off x="4673600" y="942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3CD81CFA-73C9-499C-A857-E52FB11B7481}"/>
            </a:ext>
          </a:extLst>
        </xdr:cNvPr>
        <xdr:cNvCxnSpPr/>
      </xdr:nvCxnSpPr>
      <xdr:spPr>
        <a:xfrm>
          <a:off x="4546600" y="964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99FDC486-B0F8-401F-8161-16F81FAF8B14}"/>
            </a:ext>
          </a:extLst>
        </xdr:cNvPr>
        <xdr:cNvSpPr txBox="1"/>
      </xdr:nvSpPr>
      <xdr:spPr>
        <a:xfrm>
          <a:off x="4673600" y="10101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533500D4-7318-47ED-BB7B-EA88EBF4F0DD}"/>
            </a:ext>
          </a:extLst>
        </xdr:cNvPr>
        <xdr:cNvSpPr/>
      </xdr:nvSpPr>
      <xdr:spPr>
        <a:xfrm>
          <a:off x="4584700" y="102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DE92AF12-3AC4-4EE6-9EDE-4E245710111D}"/>
            </a:ext>
          </a:extLst>
        </xdr:cNvPr>
        <xdr:cNvSpPr/>
      </xdr:nvSpPr>
      <xdr:spPr>
        <a:xfrm>
          <a:off x="3746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1BD8C7FA-35C3-434D-A0E0-C2CE3CE81445}"/>
            </a:ext>
          </a:extLst>
        </xdr:cNvPr>
        <xdr:cNvSpPr/>
      </xdr:nvSpPr>
      <xdr:spPr>
        <a:xfrm>
          <a:off x="2857500" y="1020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DEA2090E-B5D0-4598-9E18-D15262DDDC6F}"/>
            </a:ext>
          </a:extLst>
        </xdr:cNvPr>
        <xdr:cNvSpPr/>
      </xdr:nvSpPr>
      <xdr:spPr>
        <a:xfrm>
          <a:off x="1968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170942</xdr:rowOff>
    </xdr:from>
    <xdr:to>
      <xdr:col>6</xdr:col>
      <xdr:colOff>38100</xdr:colOff>
      <xdr:row>59</xdr:row>
      <xdr:rowOff>101092</xdr:rowOff>
    </xdr:to>
    <xdr:sp macro="" textlink="">
      <xdr:nvSpPr>
        <xdr:cNvPr id="180" name="フローチャート: 判断 179">
          <a:extLst>
            <a:ext uri="{FF2B5EF4-FFF2-40B4-BE49-F238E27FC236}">
              <a16:creationId xmlns:a16="http://schemas.microsoft.com/office/drawing/2014/main" id="{33209537-D364-4AF0-9857-8955E3828E24}"/>
            </a:ext>
          </a:extLst>
        </xdr:cNvPr>
        <xdr:cNvSpPr/>
      </xdr:nvSpPr>
      <xdr:spPr>
        <a:xfrm>
          <a:off x="1079500" y="101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C7EFD443-D912-4B8D-BF27-9203129151B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B731EA8-B51F-4539-8B50-215C6AE30E1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3720AC6-948B-45A3-A50E-4E617CADE7B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DA89093-BE8E-43B5-9E39-81DA47D3CBE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A03D100-1068-4D35-BC7D-2B3B19925D7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38354</xdr:rowOff>
    </xdr:from>
    <xdr:to>
      <xdr:col>24</xdr:col>
      <xdr:colOff>114300</xdr:colOff>
      <xdr:row>60</xdr:row>
      <xdr:rowOff>139954</xdr:rowOff>
    </xdr:to>
    <xdr:sp macro="" textlink="">
      <xdr:nvSpPr>
        <xdr:cNvPr id="186" name="楕円 185">
          <a:extLst>
            <a:ext uri="{FF2B5EF4-FFF2-40B4-BE49-F238E27FC236}">
              <a16:creationId xmlns:a16="http://schemas.microsoft.com/office/drawing/2014/main" id="{D5CF743E-8301-42C0-ADDF-CD0A427EB9C8}"/>
            </a:ext>
          </a:extLst>
        </xdr:cNvPr>
        <xdr:cNvSpPr/>
      </xdr:nvSpPr>
      <xdr:spPr>
        <a:xfrm>
          <a:off x="4584700" y="1032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16781</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2D186D42-DC82-4E66-B6BA-5E3B9108A425}"/>
            </a:ext>
          </a:extLst>
        </xdr:cNvPr>
        <xdr:cNvSpPr txBox="1"/>
      </xdr:nvSpPr>
      <xdr:spPr>
        <a:xfrm>
          <a:off x="4673600" y="1030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116078</xdr:rowOff>
    </xdr:from>
    <xdr:to>
      <xdr:col>20</xdr:col>
      <xdr:colOff>38100</xdr:colOff>
      <xdr:row>61</xdr:row>
      <xdr:rowOff>46228</xdr:rowOff>
    </xdr:to>
    <xdr:sp macro="" textlink="">
      <xdr:nvSpPr>
        <xdr:cNvPr id="188" name="楕円 187">
          <a:extLst>
            <a:ext uri="{FF2B5EF4-FFF2-40B4-BE49-F238E27FC236}">
              <a16:creationId xmlns:a16="http://schemas.microsoft.com/office/drawing/2014/main" id="{C8761833-ED43-4DE1-8C55-6569D1E55669}"/>
            </a:ext>
          </a:extLst>
        </xdr:cNvPr>
        <xdr:cNvSpPr/>
      </xdr:nvSpPr>
      <xdr:spPr>
        <a:xfrm>
          <a:off x="3746500" y="1040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89154</xdr:rowOff>
    </xdr:from>
    <xdr:to>
      <xdr:col>24</xdr:col>
      <xdr:colOff>63500</xdr:colOff>
      <xdr:row>60</xdr:row>
      <xdr:rowOff>166878</xdr:rowOff>
    </xdr:to>
    <xdr:cxnSp macro="">
      <xdr:nvCxnSpPr>
        <xdr:cNvPr id="189" name="直線コネクタ 188">
          <a:extLst>
            <a:ext uri="{FF2B5EF4-FFF2-40B4-BE49-F238E27FC236}">
              <a16:creationId xmlns:a16="http://schemas.microsoft.com/office/drawing/2014/main" id="{D90D653E-4DB4-4061-B395-5A3B5257ED27}"/>
            </a:ext>
          </a:extLst>
        </xdr:cNvPr>
        <xdr:cNvCxnSpPr/>
      </xdr:nvCxnSpPr>
      <xdr:spPr>
        <a:xfrm flipV="1">
          <a:off x="3797300" y="10376154"/>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52070</xdr:rowOff>
    </xdr:from>
    <xdr:to>
      <xdr:col>15</xdr:col>
      <xdr:colOff>101600</xdr:colOff>
      <xdr:row>60</xdr:row>
      <xdr:rowOff>153670</xdr:rowOff>
    </xdr:to>
    <xdr:sp macro="" textlink="">
      <xdr:nvSpPr>
        <xdr:cNvPr id="190" name="楕円 189">
          <a:extLst>
            <a:ext uri="{FF2B5EF4-FFF2-40B4-BE49-F238E27FC236}">
              <a16:creationId xmlns:a16="http://schemas.microsoft.com/office/drawing/2014/main" id="{294399DB-DCBD-48B6-AD19-C49CF5A02AC2}"/>
            </a:ext>
          </a:extLst>
        </xdr:cNvPr>
        <xdr:cNvSpPr/>
      </xdr:nvSpPr>
      <xdr:spPr>
        <a:xfrm>
          <a:off x="2857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102870</xdr:rowOff>
    </xdr:from>
    <xdr:to>
      <xdr:col>19</xdr:col>
      <xdr:colOff>177800</xdr:colOff>
      <xdr:row>60</xdr:row>
      <xdr:rowOff>166878</xdr:rowOff>
    </xdr:to>
    <xdr:cxnSp macro="">
      <xdr:nvCxnSpPr>
        <xdr:cNvPr id="191" name="直線コネクタ 190">
          <a:extLst>
            <a:ext uri="{FF2B5EF4-FFF2-40B4-BE49-F238E27FC236}">
              <a16:creationId xmlns:a16="http://schemas.microsoft.com/office/drawing/2014/main" id="{31608D2C-D9D8-494B-BDA1-979B8A15EDEC}"/>
            </a:ext>
          </a:extLst>
        </xdr:cNvPr>
        <xdr:cNvCxnSpPr/>
      </xdr:nvCxnSpPr>
      <xdr:spPr>
        <a:xfrm>
          <a:off x="2908300" y="1038987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159512</xdr:rowOff>
    </xdr:from>
    <xdr:to>
      <xdr:col>10</xdr:col>
      <xdr:colOff>165100</xdr:colOff>
      <xdr:row>60</xdr:row>
      <xdr:rowOff>89662</xdr:rowOff>
    </xdr:to>
    <xdr:sp macro="" textlink="">
      <xdr:nvSpPr>
        <xdr:cNvPr id="192" name="楕円 191">
          <a:extLst>
            <a:ext uri="{FF2B5EF4-FFF2-40B4-BE49-F238E27FC236}">
              <a16:creationId xmlns:a16="http://schemas.microsoft.com/office/drawing/2014/main" id="{D6CF2E3C-5846-496A-94C6-2E8E39461CA7}"/>
            </a:ext>
          </a:extLst>
        </xdr:cNvPr>
        <xdr:cNvSpPr/>
      </xdr:nvSpPr>
      <xdr:spPr>
        <a:xfrm>
          <a:off x="1968500" y="1027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38862</xdr:rowOff>
    </xdr:from>
    <xdr:to>
      <xdr:col>15</xdr:col>
      <xdr:colOff>50800</xdr:colOff>
      <xdr:row>60</xdr:row>
      <xdr:rowOff>102870</xdr:rowOff>
    </xdr:to>
    <xdr:cxnSp macro="">
      <xdr:nvCxnSpPr>
        <xdr:cNvPr id="193" name="直線コネクタ 192">
          <a:extLst>
            <a:ext uri="{FF2B5EF4-FFF2-40B4-BE49-F238E27FC236}">
              <a16:creationId xmlns:a16="http://schemas.microsoft.com/office/drawing/2014/main" id="{C9D435DA-805F-4F90-824C-8C514F01BA38}"/>
            </a:ext>
          </a:extLst>
        </xdr:cNvPr>
        <xdr:cNvCxnSpPr/>
      </xdr:nvCxnSpPr>
      <xdr:spPr>
        <a:xfrm>
          <a:off x="2019300" y="1032586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90932</xdr:rowOff>
    </xdr:from>
    <xdr:to>
      <xdr:col>6</xdr:col>
      <xdr:colOff>38100</xdr:colOff>
      <xdr:row>60</xdr:row>
      <xdr:rowOff>21082</xdr:rowOff>
    </xdr:to>
    <xdr:sp macro="" textlink="">
      <xdr:nvSpPr>
        <xdr:cNvPr id="194" name="楕円 193">
          <a:extLst>
            <a:ext uri="{FF2B5EF4-FFF2-40B4-BE49-F238E27FC236}">
              <a16:creationId xmlns:a16="http://schemas.microsoft.com/office/drawing/2014/main" id="{2DF1203B-148E-48C6-8694-D5C24399A574}"/>
            </a:ext>
          </a:extLst>
        </xdr:cNvPr>
        <xdr:cNvSpPr/>
      </xdr:nvSpPr>
      <xdr:spPr>
        <a:xfrm>
          <a:off x="1079500" y="1020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141732</xdr:rowOff>
    </xdr:from>
    <xdr:to>
      <xdr:col>10</xdr:col>
      <xdr:colOff>114300</xdr:colOff>
      <xdr:row>60</xdr:row>
      <xdr:rowOff>38862</xdr:rowOff>
    </xdr:to>
    <xdr:cxnSp macro="">
      <xdr:nvCxnSpPr>
        <xdr:cNvPr id="195" name="直線コネクタ 194">
          <a:extLst>
            <a:ext uri="{FF2B5EF4-FFF2-40B4-BE49-F238E27FC236}">
              <a16:creationId xmlns:a16="http://schemas.microsoft.com/office/drawing/2014/main" id="{A60076DF-806E-481C-BC2F-752CEDCE4CE3}"/>
            </a:ext>
          </a:extLst>
        </xdr:cNvPr>
        <xdr:cNvCxnSpPr/>
      </xdr:nvCxnSpPr>
      <xdr:spPr>
        <a:xfrm>
          <a:off x="1130300" y="1025728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196" name="n_1aveValue【体育館・プール】&#10;有形固定資産減価償却率">
          <a:extLst>
            <a:ext uri="{FF2B5EF4-FFF2-40B4-BE49-F238E27FC236}">
              <a16:creationId xmlns:a16="http://schemas.microsoft.com/office/drawing/2014/main" id="{13142659-95D7-4A75-B0F7-8E1D305EE559}"/>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197" name="n_2aveValue【体育館・プール】&#10;有形固定資産減価償却率">
          <a:extLst>
            <a:ext uri="{FF2B5EF4-FFF2-40B4-BE49-F238E27FC236}">
              <a16:creationId xmlns:a16="http://schemas.microsoft.com/office/drawing/2014/main" id="{806EA751-76A1-4593-B3D6-516E77CFFBB5}"/>
            </a:ext>
          </a:extLst>
        </xdr:cNvPr>
        <xdr:cNvSpPr txBox="1"/>
      </xdr:nvSpPr>
      <xdr:spPr>
        <a:xfrm>
          <a:off x="2705744" y="998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198" name="n_3aveValue【体育館・プール】&#10;有形固定資産減価償却率">
          <a:extLst>
            <a:ext uri="{FF2B5EF4-FFF2-40B4-BE49-F238E27FC236}">
              <a16:creationId xmlns:a16="http://schemas.microsoft.com/office/drawing/2014/main" id="{DABF3B0C-84A7-41BA-9D73-48F5DA3FF3BF}"/>
            </a:ext>
          </a:extLst>
        </xdr:cNvPr>
        <xdr:cNvSpPr txBox="1"/>
      </xdr:nvSpPr>
      <xdr:spPr>
        <a:xfrm>
          <a:off x="1816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117619</xdr:rowOff>
    </xdr:from>
    <xdr:ext cx="405111" cy="259045"/>
    <xdr:sp macro="" textlink="">
      <xdr:nvSpPr>
        <xdr:cNvPr id="199" name="n_4aveValue【体育館・プール】&#10;有形固定資産減価償却率">
          <a:extLst>
            <a:ext uri="{FF2B5EF4-FFF2-40B4-BE49-F238E27FC236}">
              <a16:creationId xmlns:a16="http://schemas.microsoft.com/office/drawing/2014/main" id="{539254E4-A66B-4772-BC7D-7B91193750A2}"/>
            </a:ext>
          </a:extLst>
        </xdr:cNvPr>
        <xdr:cNvSpPr txBox="1"/>
      </xdr:nvSpPr>
      <xdr:spPr>
        <a:xfrm>
          <a:off x="927744" y="989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37355</xdr:rowOff>
    </xdr:from>
    <xdr:ext cx="405111" cy="259045"/>
    <xdr:sp macro="" textlink="">
      <xdr:nvSpPr>
        <xdr:cNvPr id="200" name="n_1mainValue【体育館・プール】&#10;有形固定資産減価償却率">
          <a:extLst>
            <a:ext uri="{FF2B5EF4-FFF2-40B4-BE49-F238E27FC236}">
              <a16:creationId xmlns:a16="http://schemas.microsoft.com/office/drawing/2014/main" id="{7C8F8486-6509-49E4-8CF2-82447C67B96F}"/>
            </a:ext>
          </a:extLst>
        </xdr:cNvPr>
        <xdr:cNvSpPr txBox="1"/>
      </xdr:nvSpPr>
      <xdr:spPr>
        <a:xfrm>
          <a:off x="3582044" y="1049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144797</xdr:rowOff>
    </xdr:from>
    <xdr:ext cx="405111" cy="259045"/>
    <xdr:sp macro="" textlink="">
      <xdr:nvSpPr>
        <xdr:cNvPr id="201" name="n_2mainValue【体育館・プール】&#10;有形固定資産減価償却率">
          <a:extLst>
            <a:ext uri="{FF2B5EF4-FFF2-40B4-BE49-F238E27FC236}">
              <a16:creationId xmlns:a16="http://schemas.microsoft.com/office/drawing/2014/main" id="{3E7E0F51-C847-4FC8-86B8-F64A0B9042A1}"/>
            </a:ext>
          </a:extLst>
        </xdr:cNvPr>
        <xdr:cNvSpPr txBox="1"/>
      </xdr:nvSpPr>
      <xdr:spPr>
        <a:xfrm>
          <a:off x="2705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80789</xdr:rowOff>
    </xdr:from>
    <xdr:ext cx="405111" cy="259045"/>
    <xdr:sp macro="" textlink="">
      <xdr:nvSpPr>
        <xdr:cNvPr id="202" name="n_3mainValue【体育館・プール】&#10;有形固定資産減価償却率">
          <a:extLst>
            <a:ext uri="{FF2B5EF4-FFF2-40B4-BE49-F238E27FC236}">
              <a16:creationId xmlns:a16="http://schemas.microsoft.com/office/drawing/2014/main" id="{06903EAD-0E52-42DC-99D4-2EFE9A2650CE}"/>
            </a:ext>
          </a:extLst>
        </xdr:cNvPr>
        <xdr:cNvSpPr txBox="1"/>
      </xdr:nvSpPr>
      <xdr:spPr>
        <a:xfrm>
          <a:off x="1816744" y="10367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12209</xdr:rowOff>
    </xdr:from>
    <xdr:ext cx="405111" cy="259045"/>
    <xdr:sp macro="" textlink="">
      <xdr:nvSpPr>
        <xdr:cNvPr id="203" name="n_4mainValue【体育館・プール】&#10;有形固定資産減価償却率">
          <a:extLst>
            <a:ext uri="{FF2B5EF4-FFF2-40B4-BE49-F238E27FC236}">
              <a16:creationId xmlns:a16="http://schemas.microsoft.com/office/drawing/2014/main" id="{6628E29F-9D91-4720-B0EB-6AB9CE2A8ED0}"/>
            </a:ext>
          </a:extLst>
        </xdr:cNvPr>
        <xdr:cNvSpPr txBox="1"/>
      </xdr:nvSpPr>
      <xdr:spPr>
        <a:xfrm>
          <a:off x="927744" y="1029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33A4B715-9A15-4FA4-A5A1-E7F70309CF8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3C014763-E35F-416C-A60B-B9800A41857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4A516D07-8E36-4567-8D9C-FD2D1187EB3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AF3B9258-C35A-468F-8C1C-C16FA91BCBC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A4AD70A8-51F4-42FE-819C-618729B8744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96FB4F6-47A7-43A5-9BC3-C0F85BFF1F0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4E4E640A-5A81-47FA-99F9-B339969D30B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22069CC7-4101-481C-86E2-F5495A2F9B2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D94B6A4C-C789-45FB-8DA1-1F74754E264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6334E3C6-20B7-453D-BE0C-571114E882F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C136E751-47F5-45D0-8731-BE4106A9461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7ED7D471-08C7-415D-ABB9-FF575E44CFF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F7EFE16E-0A80-47C7-9FDF-6DE4096739E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8DB904B0-954B-41F6-A747-5D12CFAAC37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DA8616EE-3AF3-45FA-AF0F-A536DB02173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D80CAC85-1131-47F2-B736-88DE0F94151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8A464D8A-FAC6-4853-AEE9-34BF2166173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E5CF5738-B5CF-40CA-BC56-F1BCBA2CE7E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BD8C7384-A2CC-49CE-9403-1BB1586399C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75860DDA-096C-4557-82FE-426B2C07323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164FF582-6E79-4E78-B920-476EC887B41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2EA66886-8B5A-4C32-B64F-EAA3E05487C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D3E82C6F-9AE7-45AD-8F1F-547831C5F90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0B36C0F7-C185-436A-88EA-6C9150A8C28A}"/>
            </a:ext>
          </a:extLst>
        </xdr:cNvPr>
        <xdr:cNvCxnSpPr/>
      </xdr:nvCxnSpPr>
      <xdr:spPr>
        <a:xfrm flipV="1">
          <a:off x="10476865" y="953071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0AC2C7AF-916C-4CCB-BD0D-0888428131FF}"/>
            </a:ext>
          </a:extLst>
        </xdr:cNvPr>
        <xdr:cNvSpPr txBox="1"/>
      </xdr:nvSpPr>
      <xdr:spPr>
        <a:xfrm>
          <a:off x="10515600"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36D5A468-62FD-41EA-9A9A-BB3008DBE08D}"/>
            </a:ext>
          </a:extLst>
        </xdr:cNvPr>
        <xdr:cNvCxnSpPr/>
      </xdr:nvCxnSpPr>
      <xdr:spPr>
        <a:xfrm>
          <a:off x="10388600" y="1086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B76E2CE1-180C-41C5-ABA9-E36E17976B74}"/>
            </a:ext>
          </a:extLst>
        </xdr:cNvPr>
        <xdr:cNvSpPr txBox="1"/>
      </xdr:nvSpPr>
      <xdr:spPr>
        <a:xfrm>
          <a:off x="10515600" y="930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387E67A9-0A5C-4EC8-A899-398FEBB3E679}"/>
            </a:ext>
          </a:extLst>
        </xdr:cNvPr>
        <xdr:cNvCxnSpPr/>
      </xdr:nvCxnSpPr>
      <xdr:spPr>
        <a:xfrm>
          <a:off x="10388600" y="953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68597</xdr:rowOff>
    </xdr:from>
    <xdr:ext cx="469744" cy="259045"/>
    <xdr:sp macro="" textlink="">
      <xdr:nvSpPr>
        <xdr:cNvPr id="232" name="【体育館・プール】&#10;一人当たり面積平均値テキスト">
          <a:extLst>
            <a:ext uri="{FF2B5EF4-FFF2-40B4-BE49-F238E27FC236}">
              <a16:creationId xmlns:a16="http://schemas.microsoft.com/office/drawing/2014/main" id="{418D6D29-F263-4AC2-A0F3-2C1EE945ADF2}"/>
            </a:ext>
          </a:extLst>
        </xdr:cNvPr>
        <xdr:cNvSpPr txBox="1"/>
      </xdr:nvSpPr>
      <xdr:spPr>
        <a:xfrm>
          <a:off x="10515600" y="10527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7B30F141-E852-4C54-AA12-FCFC10609519}"/>
            </a:ext>
          </a:extLst>
        </xdr:cNvPr>
        <xdr:cNvSpPr/>
      </xdr:nvSpPr>
      <xdr:spPr>
        <a:xfrm>
          <a:off x="104267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521B6DC1-6551-4D20-87F5-A35D41E9B0BB}"/>
            </a:ext>
          </a:extLst>
        </xdr:cNvPr>
        <xdr:cNvSpPr/>
      </xdr:nvSpPr>
      <xdr:spPr>
        <a:xfrm>
          <a:off x="95885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19C3DE1E-776E-46A0-A563-467B76747D67}"/>
            </a:ext>
          </a:extLst>
        </xdr:cNvPr>
        <xdr:cNvSpPr/>
      </xdr:nvSpPr>
      <xdr:spPr>
        <a:xfrm>
          <a:off x="86995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4C9773B7-8F27-437D-8788-E5A9631BF33F}"/>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37" name="フローチャート: 判断 236">
          <a:extLst>
            <a:ext uri="{FF2B5EF4-FFF2-40B4-BE49-F238E27FC236}">
              <a16:creationId xmlns:a16="http://schemas.microsoft.com/office/drawing/2014/main" id="{06A4A155-9D9F-447E-894E-D20DB15AD14C}"/>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587FA10-0DCC-4F8B-8999-3A165703A5F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3E59FC3-2D3F-45A4-80C3-6A44B08C721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FB455EE-0D6B-451E-9451-916D76C0CBA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42567E5-BE27-4D06-B8A8-D014D64D340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63B474B-F53D-4C63-A582-EFBBB82F4C6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27305</xdr:rowOff>
    </xdr:from>
    <xdr:to>
      <xdr:col>55</xdr:col>
      <xdr:colOff>50800</xdr:colOff>
      <xdr:row>61</xdr:row>
      <xdr:rowOff>128905</xdr:rowOff>
    </xdr:to>
    <xdr:sp macro="" textlink="">
      <xdr:nvSpPr>
        <xdr:cNvPr id="243" name="楕円 242">
          <a:extLst>
            <a:ext uri="{FF2B5EF4-FFF2-40B4-BE49-F238E27FC236}">
              <a16:creationId xmlns:a16="http://schemas.microsoft.com/office/drawing/2014/main" id="{55E2D9C0-B4BB-4FFE-ADB6-7EDF17E7C082}"/>
            </a:ext>
          </a:extLst>
        </xdr:cNvPr>
        <xdr:cNvSpPr/>
      </xdr:nvSpPr>
      <xdr:spPr>
        <a:xfrm>
          <a:off x="104267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50182</xdr:rowOff>
    </xdr:from>
    <xdr:ext cx="469744" cy="259045"/>
    <xdr:sp macro="" textlink="">
      <xdr:nvSpPr>
        <xdr:cNvPr id="244" name="【体育館・プール】&#10;一人当たり面積該当値テキスト">
          <a:extLst>
            <a:ext uri="{FF2B5EF4-FFF2-40B4-BE49-F238E27FC236}">
              <a16:creationId xmlns:a16="http://schemas.microsoft.com/office/drawing/2014/main" id="{D6AFB6FB-3420-40C8-A8B3-8291267F7DF2}"/>
            </a:ext>
          </a:extLst>
        </xdr:cNvPr>
        <xdr:cNvSpPr txBox="1"/>
      </xdr:nvSpPr>
      <xdr:spPr>
        <a:xfrm>
          <a:off x="10515600"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135890</xdr:rowOff>
    </xdr:from>
    <xdr:to>
      <xdr:col>50</xdr:col>
      <xdr:colOff>165100</xdr:colOff>
      <xdr:row>61</xdr:row>
      <xdr:rowOff>66040</xdr:rowOff>
    </xdr:to>
    <xdr:sp macro="" textlink="">
      <xdr:nvSpPr>
        <xdr:cNvPr id="245" name="楕円 244">
          <a:extLst>
            <a:ext uri="{FF2B5EF4-FFF2-40B4-BE49-F238E27FC236}">
              <a16:creationId xmlns:a16="http://schemas.microsoft.com/office/drawing/2014/main" id="{5BFFA044-32A9-4C43-B5ED-6FA1541DD08E}"/>
            </a:ext>
          </a:extLst>
        </xdr:cNvPr>
        <xdr:cNvSpPr/>
      </xdr:nvSpPr>
      <xdr:spPr>
        <a:xfrm>
          <a:off x="9588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15240</xdr:rowOff>
    </xdr:from>
    <xdr:to>
      <xdr:col>55</xdr:col>
      <xdr:colOff>0</xdr:colOff>
      <xdr:row>61</xdr:row>
      <xdr:rowOff>78105</xdr:rowOff>
    </xdr:to>
    <xdr:cxnSp macro="">
      <xdr:nvCxnSpPr>
        <xdr:cNvPr id="246" name="直線コネクタ 245">
          <a:extLst>
            <a:ext uri="{FF2B5EF4-FFF2-40B4-BE49-F238E27FC236}">
              <a16:creationId xmlns:a16="http://schemas.microsoft.com/office/drawing/2014/main" id="{68A54F98-1AE6-4D28-A8A0-E4CA908A1CE2}"/>
            </a:ext>
          </a:extLst>
        </xdr:cNvPr>
        <xdr:cNvCxnSpPr/>
      </xdr:nvCxnSpPr>
      <xdr:spPr>
        <a:xfrm>
          <a:off x="9639300" y="1047369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143510</xdr:rowOff>
    </xdr:from>
    <xdr:to>
      <xdr:col>46</xdr:col>
      <xdr:colOff>38100</xdr:colOff>
      <xdr:row>61</xdr:row>
      <xdr:rowOff>73660</xdr:rowOff>
    </xdr:to>
    <xdr:sp macro="" textlink="">
      <xdr:nvSpPr>
        <xdr:cNvPr id="247" name="楕円 246">
          <a:extLst>
            <a:ext uri="{FF2B5EF4-FFF2-40B4-BE49-F238E27FC236}">
              <a16:creationId xmlns:a16="http://schemas.microsoft.com/office/drawing/2014/main" id="{1577A51F-3857-46F4-9827-529E1884CEA4}"/>
            </a:ext>
          </a:extLst>
        </xdr:cNvPr>
        <xdr:cNvSpPr/>
      </xdr:nvSpPr>
      <xdr:spPr>
        <a:xfrm>
          <a:off x="8699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15240</xdr:rowOff>
    </xdr:from>
    <xdr:to>
      <xdr:col>50</xdr:col>
      <xdr:colOff>114300</xdr:colOff>
      <xdr:row>61</xdr:row>
      <xdr:rowOff>22860</xdr:rowOff>
    </xdr:to>
    <xdr:cxnSp macro="">
      <xdr:nvCxnSpPr>
        <xdr:cNvPr id="248" name="直線コネクタ 247">
          <a:extLst>
            <a:ext uri="{FF2B5EF4-FFF2-40B4-BE49-F238E27FC236}">
              <a16:creationId xmlns:a16="http://schemas.microsoft.com/office/drawing/2014/main" id="{D3551654-9974-4EC5-B722-348D1BD4A4CF}"/>
            </a:ext>
          </a:extLst>
        </xdr:cNvPr>
        <xdr:cNvCxnSpPr/>
      </xdr:nvCxnSpPr>
      <xdr:spPr>
        <a:xfrm flipV="1">
          <a:off x="8750300" y="104736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149225</xdr:rowOff>
    </xdr:from>
    <xdr:to>
      <xdr:col>41</xdr:col>
      <xdr:colOff>101600</xdr:colOff>
      <xdr:row>61</xdr:row>
      <xdr:rowOff>79375</xdr:rowOff>
    </xdr:to>
    <xdr:sp macro="" textlink="">
      <xdr:nvSpPr>
        <xdr:cNvPr id="249" name="楕円 248">
          <a:extLst>
            <a:ext uri="{FF2B5EF4-FFF2-40B4-BE49-F238E27FC236}">
              <a16:creationId xmlns:a16="http://schemas.microsoft.com/office/drawing/2014/main" id="{55C08D79-DBB8-40C0-8EAD-A17996A23CAA}"/>
            </a:ext>
          </a:extLst>
        </xdr:cNvPr>
        <xdr:cNvSpPr/>
      </xdr:nvSpPr>
      <xdr:spPr>
        <a:xfrm>
          <a:off x="7810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22860</xdr:rowOff>
    </xdr:from>
    <xdr:to>
      <xdr:col>45</xdr:col>
      <xdr:colOff>177800</xdr:colOff>
      <xdr:row>61</xdr:row>
      <xdr:rowOff>28575</xdr:rowOff>
    </xdr:to>
    <xdr:cxnSp macro="">
      <xdr:nvCxnSpPr>
        <xdr:cNvPr id="250" name="直線コネクタ 249">
          <a:extLst>
            <a:ext uri="{FF2B5EF4-FFF2-40B4-BE49-F238E27FC236}">
              <a16:creationId xmlns:a16="http://schemas.microsoft.com/office/drawing/2014/main" id="{5A63B32C-F508-4F1B-838F-D5E2AF395990}"/>
            </a:ext>
          </a:extLst>
        </xdr:cNvPr>
        <xdr:cNvCxnSpPr/>
      </xdr:nvCxnSpPr>
      <xdr:spPr>
        <a:xfrm flipV="1">
          <a:off x="7861300" y="1048131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143510</xdr:rowOff>
    </xdr:from>
    <xdr:to>
      <xdr:col>36</xdr:col>
      <xdr:colOff>165100</xdr:colOff>
      <xdr:row>62</xdr:row>
      <xdr:rowOff>73660</xdr:rowOff>
    </xdr:to>
    <xdr:sp macro="" textlink="">
      <xdr:nvSpPr>
        <xdr:cNvPr id="251" name="楕円 250">
          <a:extLst>
            <a:ext uri="{FF2B5EF4-FFF2-40B4-BE49-F238E27FC236}">
              <a16:creationId xmlns:a16="http://schemas.microsoft.com/office/drawing/2014/main" id="{C55D68A0-EF1C-4531-8560-887007745D0F}"/>
            </a:ext>
          </a:extLst>
        </xdr:cNvPr>
        <xdr:cNvSpPr/>
      </xdr:nvSpPr>
      <xdr:spPr>
        <a:xfrm>
          <a:off x="6921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28575</xdr:rowOff>
    </xdr:from>
    <xdr:to>
      <xdr:col>41</xdr:col>
      <xdr:colOff>50800</xdr:colOff>
      <xdr:row>62</xdr:row>
      <xdr:rowOff>22860</xdr:rowOff>
    </xdr:to>
    <xdr:cxnSp macro="">
      <xdr:nvCxnSpPr>
        <xdr:cNvPr id="252" name="直線コネクタ 251">
          <a:extLst>
            <a:ext uri="{FF2B5EF4-FFF2-40B4-BE49-F238E27FC236}">
              <a16:creationId xmlns:a16="http://schemas.microsoft.com/office/drawing/2014/main" id="{6179F6D7-42AB-4DC7-965C-C13AE988D27B}"/>
            </a:ext>
          </a:extLst>
        </xdr:cNvPr>
        <xdr:cNvCxnSpPr/>
      </xdr:nvCxnSpPr>
      <xdr:spPr>
        <a:xfrm flipV="1">
          <a:off x="6972300" y="10487025"/>
          <a:ext cx="8890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169562</xdr:rowOff>
    </xdr:from>
    <xdr:ext cx="469744" cy="259045"/>
    <xdr:sp macro="" textlink="">
      <xdr:nvSpPr>
        <xdr:cNvPr id="253" name="n_1aveValue【体育館・プール】&#10;一人当たり面積">
          <a:extLst>
            <a:ext uri="{FF2B5EF4-FFF2-40B4-BE49-F238E27FC236}">
              <a16:creationId xmlns:a16="http://schemas.microsoft.com/office/drawing/2014/main" id="{01C98659-D2B7-4358-AFF4-4C89C068D29C}"/>
            </a:ext>
          </a:extLst>
        </xdr:cNvPr>
        <xdr:cNvSpPr txBox="1"/>
      </xdr:nvSpPr>
      <xdr:spPr>
        <a:xfrm>
          <a:off x="9391727" y="1062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1922</xdr:rowOff>
    </xdr:from>
    <xdr:ext cx="469744" cy="259045"/>
    <xdr:sp macro="" textlink="">
      <xdr:nvSpPr>
        <xdr:cNvPr id="254" name="n_2aveValue【体育館・プール】&#10;一人当たり面積">
          <a:extLst>
            <a:ext uri="{FF2B5EF4-FFF2-40B4-BE49-F238E27FC236}">
              <a16:creationId xmlns:a16="http://schemas.microsoft.com/office/drawing/2014/main" id="{97F683C8-E77C-4F65-8862-278918580F66}"/>
            </a:ext>
          </a:extLst>
        </xdr:cNvPr>
        <xdr:cNvSpPr txBox="1"/>
      </xdr:nvSpPr>
      <xdr:spPr>
        <a:xfrm>
          <a:off x="8515427" y="1063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5" name="n_3aveValue【体育館・プール】&#10;一人当たり面積">
          <a:extLst>
            <a:ext uri="{FF2B5EF4-FFF2-40B4-BE49-F238E27FC236}">
              <a16:creationId xmlns:a16="http://schemas.microsoft.com/office/drawing/2014/main" id="{241E5C0A-8A2B-493B-90EB-BF6F7DF05D4B}"/>
            </a:ext>
          </a:extLst>
        </xdr:cNvPr>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56" name="n_4aveValue【体育館・プール】&#10;一人当たり面積">
          <a:extLst>
            <a:ext uri="{FF2B5EF4-FFF2-40B4-BE49-F238E27FC236}">
              <a16:creationId xmlns:a16="http://schemas.microsoft.com/office/drawing/2014/main" id="{DFDD44E1-33FB-4B1D-B172-9312E7C9C885}"/>
            </a:ext>
          </a:extLst>
        </xdr:cNvPr>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82567</xdr:rowOff>
    </xdr:from>
    <xdr:ext cx="469744" cy="259045"/>
    <xdr:sp macro="" textlink="">
      <xdr:nvSpPr>
        <xdr:cNvPr id="257" name="n_1mainValue【体育館・プール】&#10;一人当たり面積">
          <a:extLst>
            <a:ext uri="{FF2B5EF4-FFF2-40B4-BE49-F238E27FC236}">
              <a16:creationId xmlns:a16="http://schemas.microsoft.com/office/drawing/2014/main" id="{2509996D-583E-4B34-A279-93409D7EC6A6}"/>
            </a:ext>
          </a:extLst>
        </xdr:cNvPr>
        <xdr:cNvSpPr txBox="1"/>
      </xdr:nvSpPr>
      <xdr:spPr>
        <a:xfrm>
          <a:off x="9391727" y="1019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90187</xdr:rowOff>
    </xdr:from>
    <xdr:ext cx="469744" cy="259045"/>
    <xdr:sp macro="" textlink="">
      <xdr:nvSpPr>
        <xdr:cNvPr id="258" name="n_2mainValue【体育館・プール】&#10;一人当たり面積">
          <a:extLst>
            <a:ext uri="{FF2B5EF4-FFF2-40B4-BE49-F238E27FC236}">
              <a16:creationId xmlns:a16="http://schemas.microsoft.com/office/drawing/2014/main" id="{B8A26DFE-5EA9-49A7-B215-98868B5ADE0B}"/>
            </a:ext>
          </a:extLst>
        </xdr:cNvPr>
        <xdr:cNvSpPr txBox="1"/>
      </xdr:nvSpPr>
      <xdr:spPr>
        <a:xfrm>
          <a:off x="851542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95902</xdr:rowOff>
    </xdr:from>
    <xdr:ext cx="469744" cy="259045"/>
    <xdr:sp macro="" textlink="">
      <xdr:nvSpPr>
        <xdr:cNvPr id="259" name="n_3mainValue【体育館・プール】&#10;一人当たり面積">
          <a:extLst>
            <a:ext uri="{FF2B5EF4-FFF2-40B4-BE49-F238E27FC236}">
              <a16:creationId xmlns:a16="http://schemas.microsoft.com/office/drawing/2014/main" id="{BAEC0A65-30C4-4329-B8D8-5BF16D95CB1B}"/>
            </a:ext>
          </a:extLst>
        </xdr:cNvPr>
        <xdr:cNvSpPr txBox="1"/>
      </xdr:nvSpPr>
      <xdr:spPr>
        <a:xfrm>
          <a:off x="76264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90187</xdr:rowOff>
    </xdr:from>
    <xdr:ext cx="469744" cy="259045"/>
    <xdr:sp macro="" textlink="">
      <xdr:nvSpPr>
        <xdr:cNvPr id="260" name="n_4mainValue【体育館・プール】&#10;一人当たり面積">
          <a:extLst>
            <a:ext uri="{FF2B5EF4-FFF2-40B4-BE49-F238E27FC236}">
              <a16:creationId xmlns:a16="http://schemas.microsoft.com/office/drawing/2014/main" id="{B96ED539-5C3E-4830-9F01-212390E717A3}"/>
            </a:ext>
          </a:extLst>
        </xdr:cNvPr>
        <xdr:cNvSpPr txBox="1"/>
      </xdr:nvSpPr>
      <xdr:spPr>
        <a:xfrm>
          <a:off x="6737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8369E649-6C0E-4A7F-8335-1D785D1973D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F0E70EAD-5E96-40E3-ACA8-AE5308FF324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3056A105-B623-4AFF-8F60-E930323072D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4C905566-89CE-4D53-92A8-00B06F0EE7E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9DB42DD3-DE13-4EB7-95D3-1BA3DEB1EC2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4229D996-6403-4F3A-A50C-3D8EB059277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FF414676-38E6-41B0-8F46-F2A1A19122B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317514FD-46A4-43E2-9A8D-214DF13A7CAE}"/>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E42E7B60-0538-4A92-8F5E-8F4ED521FEE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1E7F21FB-16E3-4879-998B-9391CD196BD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B091A1D6-2247-499F-B82F-EA6F3C231C4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FE2EF1B8-A9B3-4F42-B1E4-D44137C72DA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88F161CE-D14F-419D-A345-2F3231F52E9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7D60C790-7A63-4CE2-A82C-A494A3F59C2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990E179B-540A-4B76-A34F-8399280B6D8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52368E8C-E5F0-442E-8805-D6B881F40DF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00443DD1-5C72-497E-8306-DAE80374372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647A7B97-D593-495E-83E8-FB1A31BA3B0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D78FC223-FD47-4B3A-90F4-64D80A1B134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BB07BBB9-1291-4899-89E1-0E8E6CC70FE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F6242A26-AA11-4669-97C2-13EF50645F4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A1E57514-F48A-4BD8-B6BA-63600471C63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64FFA29D-61ED-4C8A-99D9-C7ACDDA24CF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59902574-86CF-4011-8F7C-452AA333F43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5" name="テキスト ボックス 284">
          <a:extLst>
            <a:ext uri="{FF2B5EF4-FFF2-40B4-BE49-F238E27FC236}">
              <a16:creationId xmlns:a16="http://schemas.microsoft.com/office/drawing/2014/main" id="{48835A1D-A3E1-44A2-8C5E-649E85B0123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6" name="直線コネクタ 285">
          <a:extLst>
            <a:ext uri="{FF2B5EF4-FFF2-40B4-BE49-F238E27FC236}">
              <a16:creationId xmlns:a16="http://schemas.microsoft.com/office/drawing/2014/main" id="{562F1ACB-C6A0-4B7E-9B57-F429C82739C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7" name="テキスト ボックス 286">
          <a:extLst>
            <a:ext uri="{FF2B5EF4-FFF2-40B4-BE49-F238E27FC236}">
              <a16:creationId xmlns:a16="http://schemas.microsoft.com/office/drawing/2014/main" id="{F41B0BEF-94FE-465C-8BBA-DB65AB3EBC5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8" name="直線コネクタ 287">
          <a:extLst>
            <a:ext uri="{FF2B5EF4-FFF2-40B4-BE49-F238E27FC236}">
              <a16:creationId xmlns:a16="http://schemas.microsoft.com/office/drawing/2014/main" id="{0FAC491F-6CCA-4CC2-BF56-DCE627130ED5}"/>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9" name="テキスト ボックス 288">
          <a:extLst>
            <a:ext uri="{FF2B5EF4-FFF2-40B4-BE49-F238E27FC236}">
              <a16:creationId xmlns:a16="http://schemas.microsoft.com/office/drawing/2014/main" id="{93B529F6-515E-480D-B375-83537926F487}"/>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0" name="直線コネクタ 289">
          <a:extLst>
            <a:ext uri="{FF2B5EF4-FFF2-40B4-BE49-F238E27FC236}">
              <a16:creationId xmlns:a16="http://schemas.microsoft.com/office/drawing/2014/main" id="{0404200F-4F32-4702-AAB3-DBCF14A4B4D6}"/>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1" name="テキスト ボックス 290">
          <a:extLst>
            <a:ext uri="{FF2B5EF4-FFF2-40B4-BE49-F238E27FC236}">
              <a16:creationId xmlns:a16="http://schemas.microsoft.com/office/drawing/2014/main" id="{3FB15062-E861-494B-9027-EC463AED142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2" name="直線コネクタ 291">
          <a:extLst>
            <a:ext uri="{FF2B5EF4-FFF2-40B4-BE49-F238E27FC236}">
              <a16:creationId xmlns:a16="http://schemas.microsoft.com/office/drawing/2014/main" id="{CE17163F-8875-442A-920C-214D6E831958}"/>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3" name="テキスト ボックス 292">
          <a:extLst>
            <a:ext uri="{FF2B5EF4-FFF2-40B4-BE49-F238E27FC236}">
              <a16:creationId xmlns:a16="http://schemas.microsoft.com/office/drawing/2014/main" id="{02644344-1933-4230-9FD4-E4EBE3A64C1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4" name="直線コネクタ 293">
          <a:extLst>
            <a:ext uri="{FF2B5EF4-FFF2-40B4-BE49-F238E27FC236}">
              <a16:creationId xmlns:a16="http://schemas.microsoft.com/office/drawing/2014/main" id="{F42C2006-0942-49B0-BAA9-C8F850BED41C}"/>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5" name="テキスト ボックス 294">
          <a:extLst>
            <a:ext uri="{FF2B5EF4-FFF2-40B4-BE49-F238E27FC236}">
              <a16:creationId xmlns:a16="http://schemas.microsoft.com/office/drawing/2014/main" id="{79A940CF-0E7B-4F71-9502-FCE7FE53CFDA}"/>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6" name="直線コネクタ 295">
          <a:extLst>
            <a:ext uri="{FF2B5EF4-FFF2-40B4-BE49-F238E27FC236}">
              <a16:creationId xmlns:a16="http://schemas.microsoft.com/office/drawing/2014/main" id="{7B49A844-E2D4-4590-86F5-36211F20DD9B}"/>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7" name="テキスト ボックス 296">
          <a:extLst>
            <a:ext uri="{FF2B5EF4-FFF2-40B4-BE49-F238E27FC236}">
              <a16:creationId xmlns:a16="http://schemas.microsoft.com/office/drawing/2014/main" id="{0DB567D4-6DB2-492C-91CC-4EA8202F08B1}"/>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8" name="直線コネクタ 297">
          <a:extLst>
            <a:ext uri="{FF2B5EF4-FFF2-40B4-BE49-F238E27FC236}">
              <a16:creationId xmlns:a16="http://schemas.microsoft.com/office/drawing/2014/main" id="{76AD20A2-C079-481E-A12C-3D7B05FF826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9" name="テキスト ボックス 298">
          <a:extLst>
            <a:ext uri="{FF2B5EF4-FFF2-40B4-BE49-F238E27FC236}">
              <a16:creationId xmlns:a16="http://schemas.microsoft.com/office/drawing/2014/main" id="{67A62988-F9AE-4B6C-98F8-1E08D0036E5D}"/>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0" name="【市民会館】&#10;有形固定資産減価償却率グラフ枠">
          <a:extLst>
            <a:ext uri="{FF2B5EF4-FFF2-40B4-BE49-F238E27FC236}">
              <a16:creationId xmlns:a16="http://schemas.microsoft.com/office/drawing/2014/main" id="{A9099AE2-DB7A-416C-8114-7BA9D6E2CD1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01" name="直線コネクタ 300">
          <a:extLst>
            <a:ext uri="{FF2B5EF4-FFF2-40B4-BE49-F238E27FC236}">
              <a16:creationId xmlns:a16="http://schemas.microsoft.com/office/drawing/2014/main" id="{49AFF15C-3987-4484-8339-43F48BBD9FB7}"/>
            </a:ext>
          </a:extLst>
        </xdr:cNvPr>
        <xdr:cNvCxnSpPr/>
      </xdr:nvCxnSpPr>
      <xdr:spPr>
        <a:xfrm flipV="1">
          <a:off x="4634865" y="17101186"/>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02" name="【市民会館】&#10;有形固定資産減価償却率最小値テキスト">
          <a:extLst>
            <a:ext uri="{FF2B5EF4-FFF2-40B4-BE49-F238E27FC236}">
              <a16:creationId xmlns:a16="http://schemas.microsoft.com/office/drawing/2014/main" id="{867C918D-D887-4E9E-B6AB-854AAFCB3C5F}"/>
            </a:ext>
          </a:extLst>
        </xdr:cNvPr>
        <xdr:cNvSpPr txBox="1"/>
      </xdr:nvSpPr>
      <xdr:spPr>
        <a:xfrm>
          <a:off x="4673600" y="184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303" name="直線コネクタ 302">
          <a:extLst>
            <a:ext uri="{FF2B5EF4-FFF2-40B4-BE49-F238E27FC236}">
              <a16:creationId xmlns:a16="http://schemas.microsoft.com/office/drawing/2014/main" id="{51D91D3D-3514-41E1-BF68-A702F26BF0D2}"/>
            </a:ext>
          </a:extLst>
        </xdr:cNvPr>
        <xdr:cNvCxnSpPr/>
      </xdr:nvCxnSpPr>
      <xdr:spPr>
        <a:xfrm>
          <a:off x="4546600" y="18468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304" name="【市民会館】&#10;有形固定資産減価償却率最大値テキスト">
          <a:extLst>
            <a:ext uri="{FF2B5EF4-FFF2-40B4-BE49-F238E27FC236}">
              <a16:creationId xmlns:a16="http://schemas.microsoft.com/office/drawing/2014/main" id="{2BA9C3DB-7EAF-4A41-81F3-959AE7FFDC44}"/>
            </a:ext>
          </a:extLst>
        </xdr:cNvPr>
        <xdr:cNvSpPr txBox="1"/>
      </xdr:nvSpPr>
      <xdr:spPr>
        <a:xfrm>
          <a:off x="4673600" y="1687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305" name="直線コネクタ 304">
          <a:extLst>
            <a:ext uri="{FF2B5EF4-FFF2-40B4-BE49-F238E27FC236}">
              <a16:creationId xmlns:a16="http://schemas.microsoft.com/office/drawing/2014/main" id="{93E45AA5-CED5-451C-890E-528C5D70AD5A}"/>
            </a:ext>
          </a:extLst>
        </xdr:cNvPr>
        <xdr:cNvCxnSpPr/>
      </xdr:nvCxnSpPr>
      <xdr:spPr>
        <a:xfrm>
          <a:off x="4546600" y="1710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40022</xdr:rowOff>
    </xdr:from>
    <xdr:ext cx="405111" cy="259045"/>
    <xdr:sp macro="" textlink="">
      <xdr:nvSpPr>
        <xdr:cNvPr id="306" name="【市民会館】&#10;有形固定資産減価償却率平均値テキスト">
          <a:extLst>
            <a:ext uri="{FF2B5EF4-FFF2-40B4-BE49-F238E27FC236}">
              <a16:creationId xmlns:a16="http://schemas.microsoft.com/office/drawing/2014/main" id="{BC4AD5BA-4E13-4EF3-BFE2-2F1A6AF68D53}"/>
            </a:ext>
          </a:extLst>
        </xdr:cNvPr>
        <xdr:cNvSpPr txBox="1"/>
      </xdr:nvSpPr>
      <xdr:spPr>
        <a:xfrm>
          <a:off x="4673600" y="1787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307" name="フローチャート: 判断 306">
          <a:extLst>
            <a:ext uri="{FF2B5EF4-FFF2-40B4-BE49-F238E27FC236}">
              <a16:creationId xmlns:a16="http://schemas.microsoft.com/office/drawing/2014/main" id="{3C67F779-9E2E-46B9-9754-47C7F3A1B105}"/>
            </a:ext>
          </a:extLst>
        </xdr:cNvPr>
        <xdr:cNvSpPr/>
      </xdr:nvSpPr>
      <xdr:spPr>
        <a:xfrm>
          <a:off x="45847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308" name="フローチャート: 判断 307">
          <a:extLst>
            <a:ext uri="{FF2B5EF4-FFF2-40B4-BE49-F238E27FC236}">
              <a16:creationId xmlns:a16="http://schemas.microsoft.com/office/drawing/2014/main" id="{5D0357EF-16AD-4CF6-AFE5-8082719130FC}"/>
            </a:ext>
          </a:extLst>
        </xdr:cNvPr>
        <xdr:cNvSpPr/>
      </xdr:nvSpPr>
      <xdr:spPr>
        <a:xfrm>
          <a:off x="3746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309" name="フローチャート: 判断 308">
          <a:extLst>
            <a:ext uri="{FF2B5EF4-FFF2-40B4-BE49-F238E27FC236}">
              <a16:creationId xmlns:a16="http://schemas.microsoft.com/office/drawing/2014/main" id="{C31E5EE6-0953-439F-B88B-AFA7CC04B8C9}"/>
            </a:ext>
          </a:extLst>
        </xdr:cNvPr>
        <xdr:cNvSpPr/>
      </xdr:nvSpPr>
      <xdr:spPr>
        <a:xfrm>
          <a:off x="2857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310" name="フローチャート: 判断 309">
          <a:extLst>
            <a:ext uri="{FF2B5EF4-FFF2-40B4-BE49-F238E27FC236}">
              <a16:creationId xmlns:a16="http://schemas.microsoft.com/office/drawing/2014/main" id="{51400248-0AD1-42B1-BA32-CC4E0E965F09}"/>
            </a:ext>
          </a:extLst>
        </xdr:cNvPr>
        <xdr:cNvSpPr/>
      </xdr:nvSpPr>
      <xdr:spPr>
        <a:xfrm>
          <a:off x="1968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103505</xdr:rowOff>
    </xdr:from>
    <xdr:to>
      <xdr:col>6</xdr:col>
      <xdr:colOff>38100</xdr:colOff>
      <xdr:row>104</xdr:row>
      <xdr:rowOff>33655</xdr:rowOff>
    </xdr:to>
    <xdr:sp macro="" textlink="">
      <xdr:nvSpPr>
        <xdr:cNvPr id="311" name="フローチャート: 判断 310">
          <a:extLst>
            <a:ext uri="{FF2B5EF4-FFF2-40B4-BE49-F238E27FC236}">
              <a16:creationId xmlns:a16="http://schemas.microsoft.com/office/drawing/2014/main" id="{178B1FEE-6274-4E40-8DC0-83E6E054DD3B}"/>
            </a:ext>
          </a:extLst>
        </xdr:cNvPr>
        <xdr:cNvSpPr/>
      </xdr:nvSpPr>
      <xdr:spPr>
        <a:xfrm>
          <a:off x="1079500" y="1776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E90953C5-AB9B-45C0-822A-85B1D2203FB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771FE0C0-C6BE-47B2-81F6-4920F75BC6F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DC23B2FC-0978-497E-9934-F672523A06F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174E2366-6E7A-461F-BA16-486F7CDE4E6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1ACC33AB-B135-468D-90E8-32ABF973A19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108</xdr:row>
      <xdr:rowOff>95886</xdr:rowOff>
    </xdr:from>
    <xdr:to>
      <xdr:col>15</xdr:col>
      <xdr:colOff>101600</xdr:colOff>
      <xdr:row>109</xdr:row>
      <xdr:rowOff>26036</xdr:rowOff>
    </xdr:to>
    <xdr:sp macro="" textlink="">
      <xdr:nvSpPr>
        <xdr:cNvPr id="317" name="楕円 316">
          <a:extLst>
            <a:ext uri="{FF2B5EF4-FFF2-40B4-BE49-F238E27FC236}">
              <a16:creationId xmlns:a16="http://schemas.microsoft.com/office/drawing/2014/main" id="{DB717CE4-BF43-4B68-A8E9-D8593B050BE0}"/>
            </a:ext>
          </a:extLst>
        </xdr:cNvPr>
        <xdr:cNvSpPr/>
      </xdr:nvSpPr>
      <xdr:spPr>
        <a:xfrm>
          <a:off x="2857500" y="1861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108</xdr:row>
      <xdr:rowOff>95886</xdr:rowOff>
    </xdr:from>
    <xdr:to>
      <xdr:col>10</xdr:col>
      <xdr:colOff>165100</xdr:colOff>
      <xdr:row>109</xdr:row>
      <xdr:rowOff>26036</xdr:rowOff>
    </xdr:to>
    <xdr:sp macro="" textlink="">
      <xdr:nvSpPr>
        <xdr:cNvPr id="318" name="楕円 317">
          <a:extLst>
            <a:ext uri="{FF2B5EF4-FFF2-40B4-BE49-F238E27FC236}">
              <a16:creationId xmlns:a16="http://schemas.microsoft.com/office/drawing/2014/main" id="{A3807320-8E4A-4A73-898D-39503558CD83}"/>
            </a:ext>
          </a:extLst>
        </xdr:cNvPr>
        <xdr:cNvSpPr/>
      </xdr:nvSpPr>
      <xdr:spPr>
        <a:xfrm>
          <a:off x="1968500" y="1861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146686</xdr:rowOff>
    </xdr:from>
    <xdr:to>
      <xdr:col>15</xdr:col>
      <xdr:colOff>50800</xdr:colOff>
      <xdr:row>108</xdr:row>
      <xdr:rowOff>146686</xdr:rowOff>
    </xdr:to>
    <xdr:cxnSp macro="">
      <xdr:nvCxnSpPr>
        <xdr:cNvPr id="319" name="直線コネクタ 318">
          <a:extLst>
            <a:ext uri="{FF2B5EF4-FFF2-40B4-BE49-F238E27FC236}">
              <a16:creationId xmlns:a16="http://schemas.microsoft.com/office/drawing/2014/main" id="{F50A312F-6749-4401-9150-4A5A3BD0954C}"/>
            </a:ext>
          </a:extLst>
        </xdr:cNvPr>
        <xdr:cNvCxnSpPr/>
      </xdr:nvCxnSpPr>
      <xdr:spPr>
        <a:xfrm>
          <a:off x="2019300" y="186632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95886</xdr:rowOff>
    </xdr:from>
    <xdr:to>
      <xdr:col>6</xdr:col>
      <xdr:colOff>38100</xdr:colOff>
      <xdr:row>109</xdr:row>
      <xdr:rowOff>26036</xdr:rowOff>
    </xdr:to>
    <xdr:sp macro="" textlink="">
      <xdr:nvSpPr>
        <xdr:cNvPr id="320" name="楕円 319">
          <a:extLst>
            <a:ext uri="{FF2B5EF4-FFF2-40B4-BE49-F238E27FC236}">
              <a16:creationId xmlns:a16="http://schemas.microsoft.com/office/drawing/2014/main" id="{46B773C4-4D18-458D-A1AD-397C688BB9A1}"/>
            </a:ext>
          </a:extLst>
        </xdr:cNvPr>
        <xdr:cNvSpPr/>
      </xdr:nvSpPr>
      <xdr:spPr>
        <a:xfrm>
          <a:off x="1079500" y="1861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146686</xdr:rowOff>
    </xdr:from>
    <xdr:to>
      <xdr:col>10</xdr:col>
      <xdr:colOff>114300</xdr:colOff>
      <xdr:row>108</xdr:row>
      <xdr:rowOff>146686</xdr:rowOff>
    </xdr:to>
    <xdr:cxnSp macro="">
      <xdr:nvCxnSpPr>
        <xdr:cNvPr id="321" name="直線コネクタ 320">
          <a:extLst>
            <a:ext uri="{FF2B5EF4-FFF2-40B4-BE49-F238E27FC236}">
              <a16:creationId xmlns:a16="http://schemas.microsoft.com/office/drawing/2014/main" id="{825231BF-58EC-4A2B-ACB3-D5F4D31A9269}"/>
            </a:ext>
          </a:extLst>
        </xdr:cNvPr>
        <xdr:cNvCxnSpPr/>
      </xdr:nvCxnSpPr>
      <xdr:spPr>
        <a:xfrm>
          <a:off x="1130300" y="186632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23513</xdr:rowOff>
    </xdr:from>
    <xdr:ext cx="405111" cy="259045"/>
    <xdr:sp macro="" textlink="">
      <xdr:nvSpPr>
        <xdr:cNvPr id="322" name="n_1aveValue【市民会館】&#10;有形固定資産減価償却率">
          <a:extLst>
            <a:ext uri="{FF2B5EF4-FFF2-40B4-BE49-F238E27FC236}">
              <a16:creationId xmlns:a16="http://schemas.microsoft.com/office/drawing/2014/main" id="{092EEF90-C0A9-49C1-B554-8FBD531EDB93}"/>
            </a:ext>
          </a:extLst>
        </xdr:cNvPr>
        <xdr:cNvSpPr txBox="1"/>
      </xdr:nvSpPr>
      <xdr:spPr>
        <a:xfrm>
          <a:off x="35820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4463</xdr:rowOff>
    </xdr:from>
    <xdr:ext cx="405111" cy="259045"/>
    <xdr:sp macro="" textlink="">
      <xdr:nvSpPr>
        <xdr:cNvPr id="323" name="n_2aveValue【市民会館】&#10;有形固定資産減価償却率">
          <a:extLst>
            <a:ext uri="{FF2B5EF4-FFF2-40B4-BE49-F238E27FC236}">
              <a16:creationId xmlns:a16="http://schemas.microsoft.com/office/drawing/2014/main" id="{198D9409-9082-4A79-B532-6DFA049B4E82}"/>
            </a:ext>
          </a:extLst>
        </xdr:cNvPr>
        <xdr:cNvSpPr txBox="1"/>
      </xdr:nvSpPr>
      <xdr:spPr>
        <a:xfrm>
          <a:off x="27057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147338</xdr:rowOff>
    </xdr:from>
    <xdr:ext cx="405111" cy="259045"/>
    <xdr:sp macro="" textlink="">
      <xdr:nvSpPr>
        <xdr:cNvPr id="324" name="n_3aveValue【市民会館】&#10;有形固定資産減価償却率">
          <a:extLst>
            <a:ext uri="{FF2B5EF4-FFF2-40B4-BE49-F238E27FC236}">
              <a16:creationId xmlns:a16="http://schemas.microsoft.com/office/drawing/2014/main" id="{D6CA07E7-0E38-4251-A94E-14459F5B9B87}"/>
            </a:ext>
          </a:extLst>
        </xdr:cNvPr>
        <xdr:cNvSpPr txBox="1"/>
      </xdr:nvSpPr>
      <xdr:spPr>
        <a:xfrm>
          <a:off x="1816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50182</xdr:rowOff>
    </xdr:from>
    <xdr:ext cx="405111" cy="259045"/>
    <xdr:sp macro="" textlink="">
      <xdr:nvSpPr>
        <xdr:cNvPr id="325" name="n_4aveValue【市民会館】&#10;有形固定資産減価償却率">
          <a:extLst>
            <a:ext uri="{FF2B5EF4-FFF2-40B4-BE49-F238E27FC236}">
              <a16:creationId xmlns:a16="http://schemas.microsoft.com/office/drawing/2014/main" id="{EC5AE86B-70CA-463A-914B-A59EE7595E82}"/>
            </a:ext>
          </a:extLst>
        </xdr:cNvPr>
        <xdr:cNvSpPr txBox="1"/>
      </xdr:nvSpPr>
      <xdr:spPr>
        <a:xfrm>
          <a:off x="927744" y="1753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17163</xdr:rowOff>
    </xdr:from>
    <xdr:ext cx="405111" cy="259045"/>
    <xdr:sp macro="" textlink="">
      <xdr:nvSpPr>
        <xdr:cNvPr id="326" name="n_2mainValue【市民会館】&#10;有形固定資産減価償却率">
          <a:extLst>
            <a:ext uri="{FF2B5EF4-FFF2-40B4-BE49-F238E27FC236}">
              <a16:creationId xmlns:a16="http://schemas.microsoft.com/office/drawing/2014/main" id="{48FBA2A8-1631-49B8-BD32-322241E95D0A}"/>
            </a:ext>
          </a:extLst>
        </xdr:cNvPr>
        <xdr:cNvSpPr txBox="1"/>
      </xdr:nvSpPr>
      <xdr:spPr>
        <a:xfrm>
          <a:off x="2705744" y="1870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17163</xdr:rowOff>
    </xdr:from>
    <xdr:ext cx="405111" cy="259045"/>
    <xdr:sp macro="" textlink="">
      <xdr:nvSpPr>
        <xdr:cNvPr id="327" name="n_3mainValue【市民会館】&#10;有形固定資産減価償却率">
          <a:extLst>
            <a:ext uri="{FF2B5EF4-FFF2-40B4-BE49-F238E27FC236}">
              <a16:creationId xmlns:a16="http://schemas.microsoft.com/office/drawing/2014/main" id="{D27B320A-9AD9-4A22-8842-3F1704DEDCB6}"/>
            </a:ext>
          </a:extLst>
        </xdr:cNvPr>
        <xdr:cNvSpPr txBox="1"/>
      </xdr:nvSpPr>
      <xdr:spPr>
        <a:xfrm>
          <a:off x="1816744" y="1870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17163</xdr:rowOff>
    </xdr:from>
    <xdr:ext cx="405111" cy="259045"/>
    <xdr:sp macro="" textlink="">
      <xdr:nvSpPr>
        <xdr:cNvPr id="328" name="n_4mainValue【市民会館】&#10;有形固定資産減価償却率">
          <a:extLst>
            <a:ext uri="{FF2B5EF4-FFF2-40B4-BE49-F238E27FC236}">
              <a16:creationId xmlns:a16="http://schemas.microsoft.com/office/drawing/2014/main" id="{1BC5E185-8BCA-4918-A399-C6DDFCB34D81}"/>
            </a:ext>
          </a:extLst>
        </xdr:cNvPr>
        <xdr:cNvSpPr txBox="1"/>
      </xdr:nvSpPr>
      <xdr:spPr>
        <a:xfrm>
          <a:off x="927744" y="1870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9" name="正方形/長方形 328">
          <a:extLst>
            <a:ext uri="{FF2B5EF4-FFF2-40B4-BE49-F238E27FC236}">
              <a16:creationId xmlns:a16="http://schemas.microsoft.com/office/drawing/2014/main" id="{A71CC962-1636-44B7-BA3B-CD5F054C178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0" name="正方形/長方形 329">
          <a:extLst>
            <a:ext uri="{FF2B5EF4-FFF2-40B4-BE49-F238E27FC236}">
              <a16:creationId xmlns:a16="http://schemas.microsoft.com/office/drawing/2014/main" id="{66852376-263A-4F40-862B-3125527269D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1" name="正方形/長方形 330">
          <a:extLst>
            <a:ext uri="{FF2B5EF4-FFF2-40B4-BE49-F238E27FC236}">
              <a16:creationId xmlns:a16="http://schemas.microsoft.com/office/drawing/2014/main" id="{DB3E0DC0-482F-4DDC-9A20-A52A32D7BBF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2" name="正方形/長方形 331">
          <a:extLst>
            <a:ext uri="{FF2B5EF4-FFF2-40B4-BE49-F238E27FC236}">
              <a16:creationId xmlns:a16="http://schemas.microsoft.com/office/drawing/2014/main" id="{753B5157-9FF4-4DA5-9957-0080A897ACB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3" name="正方形/長方形 332">
          <a:extLst>
            <a:ext uri="{FF2B5EF4-FFF2-40B4-BE49-F238E27FC236}">
              <a16:creationId xmlns:a16="http://schemas.microsoft.com/office/drawing/2014/main" id="{2DFE01DE-7E28-4119-9399-27D14CD5B36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4" name="正方形/長方形 333">
          <a:extLst>
            <a:ext uri="{FF2B5EF4-FFF2-40B4-BE49-F238E27FC236}">
              <a16:creationId xmlns:a16="http://schemas.microsoft.com/office/drawing/2014/main" id="{2F4B1BD3-6789-4A94-92D3-6E560EDD023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5" name="正方形/長方形 334">
          <a:extLst>
            <a:ext uri="{FF2B5EF4-FFF2-40B4-BE49-F238E27FC236}">
              <a16:creationId xmlns:a16="http://schemas.microsoft.com/office/drawing/2014/main" id="{E8E9DB60-4D1E-49F4-B420-A19CF8DC44C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6" name="正方形/長方形 335">
          <a:extLst>
            <a:ext uri="{FF2B5EF4-FFF2-40B4-BE49-F238E27FC236}">
              <a16:creationId xmlns:a16="http://schemas.microsoft.com/office/drawing/2014/main" id="{1E8329B3-8259-44DF-86CC-38A611DDFAA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7" name="テキスト ボックス 336">
          <a:extLst>
            <a:ext uri="{FF2B5EF4-FFF2-40B4-BE49-F238E27FC236}">
              <a16:creationId xmlns:a16="http://schemas.microsoft.com/office/drawing/2014/main" id="{66B5AD66-A782-441A-929E-01E9EDCB4F0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8" name="直線コネクタ 337">
          <a:extLst>
            <a:ext uri="{FF2B5EF4-FFF2-40B4-BE49-F238E27FC236}">
              <a16:creationId xmlns:a16="http://schemas.microsoft.com/office/drawing/2014/main" id="{7CA454ED-D62C-4A61-93DA-D31C7CBBF6C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39" name="直線コネクタ 338">
          <a:extLst>
            <a:ext uri="{FF2B5EF4-FFF2-40B4-BE49-F238E27FC236}">
              <a16:creationId xmlns:a16="http://schemas.microsoft.com/office/drawing/2014/main" id="{CBC55C13-7B4F-419E-B73E-2D12EEF3E92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0" name="テキスト ボックス 339">
          <a:extLst>
            <a:ext uri="{FF2B5EF4-FFF2-40B4-BE49-F238E27FC236}">
              <a16:creationId xmlns:a16="http://schemas.microsoft.com/office/drawing/2014/main" id="{C94D0539-AC8E-4CD9-803B-95D7FF169E44}"/>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1" name="直線コネクタ 340">
          <a:extLst>
            <a:ext uri="{FF2B5EF4-FFF2-40B4-BE49-F238E27FC236}">
              <a16:creationId xmlns:a16="http://schemas.microsoft.com/office/drawing/2014/main" id="{A15D4A69-A05F-4050-88CC-CCE107026FC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2" name="テキスト ボックス 341">
          <a:extLst>
            <a:ext uri="{FF2B5EF4-FFF2-40B4-BE49-F238E27FC236}">
              <a16:creationId xmlns:a16="http://schemas.microsoft.com/office/drawing/2014/main" id="{B845B122-6185-4A28-A115-E073A539CDB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3" name="直線コネクタ 342">
          <a:extLst>
            <a:ext uri="{FF2B5EF4-FFF2-40B4-BE49-F238E27FC236}">
              <a16:creationId xmlns:a16="http://schemas.microsoft.com/office/drawing/2014/main" id="{497E228C-8844-4730-BC8A-E738E698FB7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4" name="テキスト ボックス 343">
          <a:extLst>
            <a:ext uri="{FF2B5EF4-FFF2-40B4-BE49-F238E27FC236}">
              <a16:creationId xmlns:a16="http://schemas.microsoft.com/office/drawing/2014/main" id="{1A9AD958-49FF-40C9-9210-D2E9217796C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5" name="直線コネクタ 344">
          <a:extLst>
            <a:ext uri="{FF2B5EF4-FFF2-40B4-BE49-F238E27FC236}">
              <a16:creationId xmlns:a16="http://schemas.microsoft.com/office/drawing/2014/main" id="{FA5EB844-E99C-4026-A277-120C88B7B4E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46" name="テキスト ボックス 345">
          <a:extLst>
            <a:ext uri="{FF2B5EF4-FFF2-40B4-BE49-F238E27FC236}">
              <a16:creationId xmlns:a16="http://schemas.microsoft.com/office/drawing/2014/main" id="{1B28E430-E90D-48B4-9257-E861921ECA52}"/>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7" name="直線コネクタ 346">
          <a:extLst>
            <a:ext uri="{FF2B5EF4-FFF2-40B4-BE49-F238E27FC236}">
              <a16:creationId xmlns:a16="http://schemas.microsoft.com/office/drawing/2014/main" id="{E1C62588-96A2-4247-B950-736FA82258C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48" name="テキスト ボックス 347">
          <a:extLst>
            <a:ext uri="{FF2B5EF4-FFF2-40B4-BE49-F238E27FC236}">
              <a16:creationId xmlns:a16="http://schemas.microsoft.com/office/drawing/2014/main" id="{8E6F4388-5888-4E97-8982-B4E4A434CE54}"/>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9" name="直線コネクタ 348">
          <a:extLst>
            <a:ext uri="{FF2B5EF4-FFF2-40B4-BE49-F238E27FC236}">
              <a16:creationId xmlns:a16="http://schemas.microsoft.com/office/drawing/2014/main" id="{661B26D7-DD8D-44D9-8FA8-A6C9C7B9AD2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0" name="テキスト ボックス 349">
          <a:extLst>
            <a:ext uri="{FF2B5EF4-FFF2-40B4-BE49-F238E27FC236}">
              <a16:creationId xmlns:a16="http://schemas.microsoft.com/office/drawing/2014/main" id="{058EEAD3-9C0A-431A-8268-11AEC3B5799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1" name="【市民会館】&#10;一人当たり面積グラフ枠">
          <a:extLst>
            <a:ext uri="{FF2B5EF4-FFF2-40B4-BE49-F238E27FC236}">
              <a16:creationId xmlns:a16="http://schemas.microsoft.com/office/drawing/2014/main" id="{A009C7C3-DC68-4C38-B8B1-5AB2FDBC075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352" name="直線コネクタ 351">
          <a:extLst>
            <a:ext uri="{FF2B5EF4-FFF2-40B4-BE49-F238E27FC236}">
              <a16:creationId xmlns:a16="http://schemas.microsoft.com/office/drawing/2014/main" id="{8D8B3DCC-516D-4420-BA7A-F4B807CD383D}"/>
            </a:ext>
          </a:extLst>
        </xdr:cNvPr>
        <xdr:cNvCxnSpPr/>
      </xdr:nvCxnSpPr>
      <xdr:spPr>
        <a:xfrm flipV="1">
          <a:off x="10476865" y="171488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353" name="【市民会館】&#10;一人当たり面積最小値テキスト">
          <a:extLst>
            <a:ext uri="{FF2B5EF4-FFF2-40B4-BE49-F238E27FC236}">
              <a16:creationId xmlns:a16="http://schemas.microsoft.com/office/drawing/2014/main" id="{9C8D6F3A-96B4-4B81-9899-229D76951382}"/>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354" name="直線コネクタ 353">
          <a:extLst>
            <a:ext uri="{FF2B5EF4-FFF2-40B4-BE49-F238E27FC236}">
              <a16:creationId xmlns:a16="http://schemas.microsoft.com/office/drawing/2014/main" id="{48B9EBDE-4F3E-4BB5-A71E-AAC5017E8E51}"/>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355" name="【市民会館】&#10;一人当たり面積最大値テキスト">
          <a:extLst>
            <a:ext uri="{FF2B5EF4-FFF2-40B4-BE49-F238E27FC236}">
              <a16:creationId xmlns:a16="http://schemas.microsoft.com/office/drawing/2014/main" id="{2E9F037E-9DBB-4E7A-A702-8E1512495586}"/>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356" name="直線コネクタ 355">
          <a:extLst>
            <a:ext uri="{FF2B5EF4-FFF2-40B4-BE49-F238E27FC236}">
              <a16:creationId xmlns:a16="http://schemas.microsoft.com/office/drawing/2014/main" id="{51B9846B-2B49-46A0-80D4-40B42DDB4752}"/>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80027</xdr:rowOff>
    </xdr:from>
    <xdr:ext cx="469744" cy="259045"/>
    <xdr:sp macro="" textlink="">
      <xdr:nvSpPr>
        <xdr:cNvPr id="357" name="【市民会館】&#10;一人当たり面積平均値テキスト">
          <a:extLst>
            <a:ext uri="{FF2B5EF4-FFF2-40B4-BE49-F238E27FC236}">
              <a16:creationId xmlns:a16="http://schemas.microsoft.com/office/drawing/2014/main" id="{955EF3A5-6286-4EA0-8935-D3FBC1DD3DBD}"/>
            </a:ext>
          </a:extLst>
        </xdr:cNvPr>
        <xdr:cNvSpPr txBox="1"/>
      </xdr:nvSpPr>
      <xdr:spPr>
        <a:xfrm>
          <a:off x="10515600" y="1791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358" name="フローチャート: 判断 357">
          <a:extLst>
            <a:ext uri="{FF2B5EF4-FFF2-40B4-BE49-F238E27FC236}">
              <a16:creationId xmlns:a16="http://schemas.microsoft.com/office/drawing/2014/main" id="{EAAE14BD-DAAC-4B43-8FF2-B997E22363BB}"/>
            </a:ext>
          </a:extLst>
        </xdr:cNvPr>
        <xdr:cNvSpPr/>
      </xdr:nvSpPr>
      <xdr:spPr>
        <a:xfrm>
          <a:off x="10426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359" name="フローチャート: 判断 358">
          <a:extLst>
            <a:ext uri="{FF2B5EF4-FFF2-40B4-BE49-F238E27FC236}">
              <a16:creationId xmlns:a16="http://schemas.microsoft.com/office/drawing/2014/main" id="{86EC89B8-B428-4F66-B92D-E4CEF353AE56}"/>
            </a:ext>
          </a:extLst>
        </xdr:cNvPr>
        <xdr:cNvSpPr/>
      </xdr:nvSpPr>
      <xdr:spPr>
        <a:xfrm>
          <a:off x="9588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360" name="フローチャート: 判断 359">
          <a:extLst>
            <a:ext uri="{FF2B5EF4-FFF2-40B4-BE49-F238E27FC236}">
              <a16:creationId xmlns:a16="http://schemas.microsoft.com/office/drawing/2014/main" id="{8612E3CA-B117-4D8E-B608-D7E2EC1CFFA7}"/>
            </a:ext>
          </a:extLst>
        </xdr:cNvPr>
        <xdr:cNvSpPr/>
      </xdr:nvSpPr>
      <xdr:spPr>
        <a:xfrm>
          <a:off x="86995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361" name="フローチャート: 判断 360">
          <a:extLst>
            <a:ext uri="{FF2B5EF4-FFF2-40B4-BE49-F238E27FC236}">
              <a16:creationId xmlns:a16="http://schemas.microsoft.com/office/drawing/2014/main" id="{7C732C77-9B63-435D-B381-D54940564F10}"/>
            </a:ext>
          </a:extLst>
        </xdr:cNvPr>
        <xdr:cNvSpPr/>
      </xdr:nvSpPr>
      <xdr:spPr>
        <a:xfrm>
          <a:off x="7810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52070</xdr:rowOff>
    </xdr:from>
    <xdr:to>
      <xdr:col>36</xdr:col>
      <xdr:colOff>165100</xdr:colOff>
      <xdr:row>105</xdr:row>
      <xdr:rowOff>153670</xdr:rowOff>
    </xdr:to>
    <xdr:sp macro="" textlink="">
      <xdr:nvSpPr>
        <xdr:cNvPr id="362" name="フローチャート: 判断 361">
          <a:extLst>
            <a:ext uri="{FF2B5EF4-FFF2-40B4-BE49-F238E27FC236}">
              <a16:creationId xmlns:a16="http://schemas.microsoft.com/office/drawing/2014/main" id="{24E0B5C1-3A5D-4F20-A3D7-E9D1BC81F52B}"/>
            </a:ext>
          </a:extLst>
        </xdr:cNvPr>
        <xdr:cNvSpPr/>
      </xdr:nvSpPr>
      <xdr:spPr>
        <a:xfrm>
          <a:off x="6921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3" name="テキスト ボックス 362">
          <a:extLst>
            <a:ext uri="{FF2B5EF4-FFF2-40B4-BE49-F238E27FC236}">
              <a16:creationId xmlns:a16="http://schemas.microsoft.com/office/drawing/2014/main" id="{76797DD7-7104-45AB-A8F9-1D5AE951FC9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4" name="テキスト ボックス 363">
          <a:extLst>
            <a:ext uri="{FF2B5EF4-FFF2-40B4-BE49-F238E27FC236}">
              <a16:creationId xmlns:a16="http://schemas.microsoft.com/office/drawing/2014/main" id="{4D80CCF2-6134-4133-B427-232BCB01F32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5" name="テキスト ボックス 364">
          <a:extLst>
            <a:ext uri="{FF2B5EF4-FFF2-40B4-BE49-F238E27FC236}">
              <a16:creationId xmlns:a16="http://schemas.microsoft.com/office/drawing/2014/main" id="{FE0E2C76-81FF-4BDC-A73F-E9474FE8BEB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87705082-9C26-4581-9E51-3A224352974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610832F8-86F3-454D-88E4-4BFE725EFC4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106</xdr:row>
      <xdr:rowOff>17780</xdr:rowOff>
    </xdr:from>
    <xdr:to>
      <xdr:col>46</xdr:col>
      <xdr:colOff>38100</xdr:colOff>
      <xdr:row>106</xdr:row>
      <xdr:rowOff>119380</xdr:rowOff>
    </xdr:to>
    <xdr:sp macro="" textlink="">
      <xdr:nvSpPr>
        <xdr:cNvPr id="368" name="楕円 367">
          <a:extLst>
            <a:ext uri="{FF2B5EF4-FFF2-40B4-BE49-F238E27FC236}">
              <a16:creationId xmlns:a16="http://schemas.microsoft.com/office/drawing/2014/main" id="{0D0F5C43-0A1B-4B38-85E6-4179D90ADC23}"/>
            </a:ext>
          </a:extLst>
        </xdr:cNvPr>
        <xdr:cNvSpPr/>
      </xdr:nvSpPr>
      <xdr:spPr>
        <a:xfrm>
          <a:off x="8699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21589</xdr:rowOff>
    </xdr:from>
    <xdr:to>
      <xdr:col>41</xdr:col>
      <xdr:colOff>101600</xdr:colOff>
      <xdr:row>106</xdr:row>
      <xdr:rowOff>123189</xdr:rowOff>
    </xdr:to>
    <xdr:sp macro="" textlink="">
      <xdr:nvSpPr>
        <xdr:cNvPr id="369" name="楕円 368">
          <a:extLst>
            <a:ext uri="{FF2B5EF4-FFF2-40B4-BE49-F238E27FC236}">
              <a16:creationId xmlns:a16="http://schemas.microsoft.com/office/drawing/2014/main" id="{FB14FAB4-BC0D-4466-A0E1-2E3E75C3F05B}"/>
            </a:ext>
          </a:extLst>
        </xdr:cNvPr>
        <xdr:cNvSpPr/>
      </xdr:nvSpPr>
      <xdr:spPr>
        <a:xfrm>
          <a:off x="7810500" y="1819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68580</xdr:rowOff>
    </xdr:from>
    <xdr:to>
      <xdr:col>45</xdr:col>
      <xdr:colOff>177800</xdr:colOff>
      <xdr:row>106</xdr:row>
      <xdr:rowOff>72389</xdr:rowOff>
    </xdr:to>
    <xdr:cxnSp macro="">
      <xdr:nvCxnSpPr>
        <xdr:cNvPr id="370" name="直線コネクタ 369">
          <a:extLst>
            <a:ext uri="{FF2B5EF4-FFF2-40B4-BE49-F238E27FC236}">
              <a16:creationId xmlns:a16="http://schemas.microsoft.com/office/drawing/2014/main" id="{451DED63-B432-4BD2-9D19-4183B9C3AA05}"/>
            </a:ext>
          </a:extLst>
        </xdr:cNvPr>
        <xdr:cNvCxnSpPr/>
      </xdr:nvCxnSpPr>
      <xdr:spPr>
        <a:xfrm flipV="1">
          <a:off x="7861300" y="182422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25400</xdr:rowOff>
    </xdr:from>
    <xdr:to>
      <xdr:col>36</xdr:col>
      <xdr:colOff>165100</xdr:colOff>
      <xdr:row>106</xdr:row>
      <xdr:rowOff>127000</xdr:rowOff>
    </xdr:to>
    <xdr:sp macro="" textlink="">
      <xdr:nvSpPr>
        <xdr:cNvPr id="371" name="楕円 370">
          <a:extLst>
            <a:ext uri="{FF2B5EF4-FFF2-40B4-BE49-F238E27FC236}">
              <a16:creationId xmlns:a16="http://schemas.microsoft.com/office/drawing/2014/main" id="{1FBBA0C0-E641-45DD-8A42-CDBA2D4C9904}"/>
            </a:ext>
          </a:extLst>
        </xdr:cNvPr>
        <xdr:cNvSpPr/>
      </xdr:nvSpPr>
      <xdr:spPr>
        <a:xfrm>
          <a:off x="6921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72389</xdr:rowOff>
    </xdr:from>
    <xdr:to>
      <xdr:col>41</xdr:col>
      <xdr:colOff>50800</xdr:colOff>
      <xdr:row>106</xdr:row>
      <xdr:rowOff>76200</xdr:rowOff>
    </xdr:to>
    <xdr:cxnSp macro="">
      <xdr:nvCxnSpPr>
        <xdr:cNvPr id="372" name="直線コネクタ 371">
          <a:extLst>
            <a:ext uri="{FF2B5EF4-FFF2-40B4-BE49-F238E27FC236}">
              <a16:creationId xmlns:a16="http://schemas.microsoft.com/office/drawing/2014/main" id="{91A123F3-D93A-415C-B547-126EC3D9E770}"/>
            </a:ext>
          </a:extLst>
        </xdr:cNvPr>
        <xdr:cNvCxnSpPr/>
      </xdr:nvCxnSpPr>
      <xdr:spPr>
        <a:xfrm flipV="1">
          <a:off x="6972300" y="182460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59707</xdr:rowOff>
    </xdr:from>
    <xdr:ext cx="469744" cy="259045"/>
    <xdr:sp macro="" textlink="">
      <xdr:nvSpPr>
        <xdr:cNvPr id="373" name="n_1aveValue【市民会館】&#10;一人当たり面積">
          <a:extLst>
            <a:ext uri="{FF2B5EF4-FFF2-40B4-BE49-F238E27FC236}">
              <a16:creationId xmlns:a16="http://schemas.microsoft.com/office/drawing/2014/main" id="{2EBADC15-F661-4ED1-AD4E-5968F97B5106}"/>
            </a:ext>
          </a:extLst>
        </xdr:cNvPr>
        <xdr:cNvSpPr txBox="1"/>
      </xdr:nvSpPr>
      <xdr:spPr>
        <a:xfrm>
          <a:off x="9391727" y="177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374" name="n_2aveValue【市民会館】&#10;一人当たり面積">
          <a:extLst>
            <a:ext uri="{FF2B5EF4-FFF2-40B4-BE49-F238E27FC236}">
              <a16:creationId xmlns:a16="http://schemas.microsoft.com/office/drawing/2014/main" id="{18F78375-1C71-4869-A461-4753D3579FB3}"/>
            </a:ext>
          </a:extLst>
        </xdr:cNvPr>
        <xdr:cNvSpPr txBox="1"/>
      </xdr:nvSpPr>
      <xdr:spPr>
        <a:xfrm>
          <a:off x="8515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93997</xdr:rowOff>
    </xdr:from>
    <xdr:ext cx="469744" cy="259045"/>
    <xdr:sp macro="" textlink="">
      <xdr:nvSpPr>
        <xdr:cNvPr id="375" name="n_3aveValue【市民会館】&#10;一人当たり面積">
          <a:extLst>
            <a:ext uri="{FF2B5EF4-FFF2-40B4-BE49-F238E27FC236}">
              <a16:creationId xmlns:a16="http://schemas.microsoft.com/office/drawing/2014/main" id="{A359E162-99D3-4F42-887D-5A5F5EF1D0B9}"/>
            </a:ext>
          </a:extLst>
        </xdr:cNvPr>
        <xdr:cNvSpPr txBox="1"/>
      </xdr:nvSpPr>
      <xdr:spPr>
        <a:xfrm>
          <a:off x="76264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170197</xdr:rowOff>
    </xdr:from>
    <xdr:ext cx="469744" cy="259045"/>
    <xdr:sp macro="" textlink="">
      <xdr:nvSpPr>
        <xdr:cNvPr id="376" name="n_4aveValue【市民会館】&#10;一人当たり面積">
          <a:extLst>
            <a:ext uri="{FF2B5EF4-FFF2-40B4-BE49-F238E27FC236}">
              <a16:creationId xmlns:a16="http://schemas.microsoft.com/office/drawing/2014/main" id="{F5BB5D15-CB74-410A-920D-0BCC8158FF44}"/>
            </a:ext>
          </a:extLst>
        </xdr:cNvPr>
        <xdr:cNvSpPr txBox="1"/>
      </xdr:nvSpPr>
      <xdr:spPr>
        <a:xfrm>
          <a:off x="6737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110507</xdr:rowOff>
    </xdr:from>
    <xdr:ext cx="469744" cy="259045"/>
    <xdr:sp macro="" textlink="">
      <xdr:nvSpPr>
        <xdr:cNvPr id="377" name="n_2mainValue【市民会館】&#10;一人当たり面積">
          <a:extLst>
            <a:ext uri="{FF2B5EF4-FFF2-40B4-BE49-F238E27FC236}">
              <a16:creationId xmlns:a16="http://schemas.microsoft.com/office/drawing/2014/main" id="{5288F550-17A9-4EDD-BFAB-D31C07F10DAA}"/>
            </a:ext>
          </a:extLst>
        </xdr:cNvPr>
        <xdr:cNvSpPr txBox="1"/>
      </xdr:nvSpPr>
      <xdr:spPr>
        <a:xfrm>
          <a:off x="8515427" y="182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114316</xdr:rowOff>
    </xdr:from>
    <xdr:ext cx="469744" cy="259045"/>
    <xdr:sp macro="" textlink="">
      <xdr:nvSpPr>
        <xdr:cNvPr id="378" name="n_3mainValue【市民会館】&#10;一人当たり面積">
          <a:extLst>
            <a:ext uri="{FF2B5EF4-FFF2-40B4-BE49-F238E27FC236}">
              <a16:creationId xmlns:a16="http://schemas.microsoft.com/office/drawing/2014/main" id="{4F6AD27E-BB46-438D-B962-AF49CFE86D68}"/>
            </a:ext>
          </a:extLst>
        </xdr:cNvPr>
        <xdr:cNvSpPr txBox="1"/>
      </xdr:nvSpPr>
      <xdr:spPr>
        <a:xfrm>
          <a:off x="7626427" y="1828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118127</xdr:rowOff>
    </xdr:from>
    <xdr:ext cx="469744" cy="259045"/>
    <xdr:sp macro="" textlink="">
      <xdr:nvSpPr>
        <xdr:cNvPr id="379" name="n_4mainValue【市民会館】&#10;一人当たり面積">
          <a:extLst>
            <a:ext uri="{FF2B5EF4-FFF2-40B4-BE49-F238E27FC236}">
              <a16:creationId xmlns:a16="http://schemas.microsoft.com/office/drawing/2014/main" id="{997551A3-A870-4262-9106-A443F17F2E74}"/>
            </a:ext>
          </a:extLst>
        </xdr:cNvPr>
        <xdr:cNvSpPr txBox="1"/>
      </xdr:nvSpPr>
      <xdr:spPr>
        <a:xfrm>
          <a:off x="6737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0" name="正方形/長方形 379">
          <a:extLst>
            <a:ext uri="{FF2B5EF4-FFF2-40B4-BE49-F238E27FC236}">
              <a16:creationId xmlns:a16="http://schemas.microsoft.com/office/drawing/2014/main" id="{051122AA-AEC9-4067-9BAE-42BA4ADA402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1" name="正方形/長方形 380">
          <a:extLst>
            <a:ext uri="{FF2B5EF4-FFF2-40B4-BE49-F238E27FC236}">
              <a16:creationId xmlns:a16="http://schemas.microsoft.com/office/drawing/2014/main" id="{53C65042-D1DF-41D8-82D2-86CBF213AD7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2" name="正方形/長方形 381">
          <a:extLst>
            <a:ext uri="{FF2B5EF4-FFF2-40B4-BE49-F238E27FC236}">
              <a16:creationId xmlns:a16="http://schemas.microsoft.com/office/drawing/2014/main" id="{EEED77F2-7063-4416-8A45-BFB71253B75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3" name="正方形/長方形 382">
          <a:extLst>
            <a:ext uri="{FF2B5EF4-FFF2-40B4-BE49-F238E27FC236}">
              <a16:creationId xmlns:a16="http://schemas.microsoft.com/office/drawing/2014/main" id="{46FD2BCA-B6A0-46BB-8B86-D6E1A698FA4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4" name="正方形/長方形 383">
          <a:extLst>
            <a:ext uri="{FF2B5EF4-FFF2-40B4-BE49-F238E27FC236}">
              <a16:creationId xmlns:a16="http://schemas.microsoft.com/office/drawing/2014/main" id="{C61D099C-A99E-4695-906C-CA4BAB7E19E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5" name="正方形/長方形 384">
          <a:extLst>
            <a:ext uri="{FF2B5EF4-FFF2-40B4-BE49-F238E27FC236}">
              <a16:creationId xmlns:a16="http://schemas.microsoft.com/office/drawing/2014/main" id="{AEA05509-AD27-4B7D-A8F7-5D78705FB6A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6" name="正方形/長方形 385">
          <a:extLst>
            <a:ext uri="{FF2B5EF4-FFF2-40B4-BE49-F238E27FC236}">
              <a16:creationId xmlns:a16="http://schemas.microsoft.com/office/drawing/2014/main" id="{6E71B024-36F3-4DBF-A127-11A5D0CCB74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7" name="正方形/長方形 386">
          <a:extLst>
            <a:ext uri="{FF2B5EF4-FFF2-40B4-BE49-F238E27FC236}">
              <a16:creationId xmlns:a16="http://schemas.microsoft.com/office/drawing/2014/main" id="{ADE76A6B-2610-431D-8C0B-2442BDE1E3E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8" name="テキスト ボックス 387">
          <a:extLst>
            <a:ext uri="{FF2B5EF4-FFF2-40B4-BE49-F238E27FC236}">
              <a16:creationId xmlns:a16="http://schemas.microsoft.com/office/drawing/2014/main" id="{71F84F2A-9575-45B1-BCCB-699F8612A47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9" name="直線コネクタ 388">
          <a:extLst>
            <a:ext uri="{FF2B5EF4-FFF2-40B4-BE49-F238E27FC236}">
              <a16:creationId xmlns:a16="http://schemas.microsoft.com/office/drawing/2014/main" id="{3203C098-63B7-4647-BBBD-B1DA2344339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0" name="テキスト ボックス 389">
          <a:extLst>
            <a:ext uri="{FF2B5EF4-FFF2-40B4-BE49-F238E27FC236}">
              <a16:creationId xmlns:a16="http://schemas.microsoft.com/office/drawing/2014/main" id="{9E7D6214-DB45-4F94-8CE6-419512EBDB7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1" name="直線コネクタ 390">
          <a:extLst>
            <a:ext uri="{FF2B5EF4-FFF2-40B4-BE49-F238E27FC236}">
              <a16:creationId xmlns:a16="http://schemas.microsoft.com/office/drawing/2014/main" id="{7A5031A5-555A-4578-9E02-34CD5584F30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2" name="テキスト ボックス 391">
          <a:extLst>
            <a:ext uri="{FF2B5EF4-FFF2-40B4-BE49-F238E27FC236}">
              <a16:creationId xmlns:a16="http://schemas.microsoft.com/office/drawing/2014/main" id="{866D1A3D-F6D1-4E3A-9123-261D6EC9EF9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3" name="直線コネクタ 392">
          <a:extLst>
            <a:ext uri="{FF2B5EF4-FFF2-40B4-BE49-F238E27FC236}">
              <a16:creationId xmlns:a16="http://schemas.microsoft.com/office/drawing/2014/main" id="{3260DD0E-B901-4717-B40C-5C6195E1455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94" name="テキスト ボックス 393">
          <a:extLst>
            <a:ext uri="{FF2B5EF4-FFF2-40B4-BE49-F238E27FC236}">
              <a16:creationId xmlns:a16="http://schemas.microsoft.com/office/drawing/2014/main" id="{4887E4C9-E2E6-4452-9282-322D6AC87E7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95" name="直線コネクタ 394">
          <a:extLst>
            <a:ext uri="{FF2B5EF4-FFF2-40B4-BE49-F238E27FC236}">
              <a16:creationId xmlns:a16="http://schemas.microsoft.com/office/drawing/2014/main" id="{DEB0E1D3-7B60-478E-A900-C38574C2EC3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96" name="テキスト ボックス 395">
          <a:extLst>
            <a:ext uri="{FF2B5EF4-FFF2-40B4-BE49-F238E27FC236}">
              <a16:creationId xmlns:a16="http://schemas.microsoft.com/office/drawing/2014/main" id="{1DBDB532-7775-49C5-944C-545D0C76AF3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7" name="直線コネクタ 396">
          <a:extLst>
            <a:ext uri="{FF2B5EF4-FFF2-40B4-BE49-F238E27FC236}">
              <a16:creationId xmlns:a16="http://schemas.microsoft.com/office/drawing/2014/main" id="{7B0C387C-D8F8-407E-B4CA-D6FB46CBAD78}"/>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8" name="テキスト ボックス 397">
          <a:extLst>
            <a:ext uri="{FF2B5EF4-FFF2-40B4-BE49-F238E27FC236}">
              <a16:creationId xmlns:a16="http://schemas.microsoft.com/office/drawing/2014/main" id="{828D9F53-5115-41FA-95BE-DF458CFB774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9" name="直線コネクタ 398">
          <a:extLst>
            <a:ext uri="{FF2B5EF4-FFF2-40B4-BE49-F238E27FC236}">
              <a16:creationId xmlns:a16="http://schemas.microsoft.com/office/drawing/2014/main" id="{7C3471D3-1C2A-4457-A86B-1B787363419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0" name="テキスト ボックス 399">
          <a:extLst>
            <a:ext uri="{FF2B5EF4-FFF2-40B4-BE49-F238E27FC236}">
              <a16:creationId xmlns:a16="http://schemas.microsoft.com/office/drawing/2014/main" id="{00DA8851-106B-498B-85BD-6A0F523BFF0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1" name="直線コネクタ 400">
          <a:extLst>
            <a:ext uri="{FF2B5EF4-FFF2-40B4-BE49-F238E27FC236}">
              <a16:creationId xmlns:a16="http://schemas.microsoft.com/office/drawing/2014/main" id="{34D4C968-40F8-44DB-BD29-4D061759D86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2" name="テキスト ボックス 401">
          <a:extLst>
            <a:ext uri="{FF2B5EF4-FFF2-40B4-BE49-F238E27FC236}">
              <a16:creationId xmlns:a16="http://schemas.microsoft.com/office/drawing/2014/main" id="{EF915CC0-DAD2-4359-87DD-5A9594D9DFC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3" name="【一般廃棄物処理施設】&#10;有形固定資産減価償却率グラフ枠">
          <a:extLst>
            <a:ext uri="{FF2B5EF4-FFF2-40B4-BE49-F238E27FC236}">
              <a16:creationId xmlns:a16="http://schemas.microsoft.com/office/drawing/2014/main" id="{0B4C41C2-A4DB-42B2-BDDE-1DD5D16DCDF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404" name="直線コネクタ 403">
          <a:extLst>
            <a:ext uri="{FF2B5EF4-FFF2-40B4-BE49-F238E27FC236}">
              <a16:creationId xmlns:a16="http://schemas.microsoft.com/office/drawing/2014/main" id="{C2E93E6D-E8F7-4ED9-B4DB-CE8243B69EF6}"/>
            </a:ext>
          </a:extLst>
        </xdr:cNvPr>
        <xdr:cNvCxnSpPr/>
      </xdr:nvCxnSpPr>
      <xdr:spPr>
        <a:xfrm flipV="1">
          <a:off x="16318864" y="5850255"/>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05" name="【一般廃棄物処理施設】&#10;有形固定資産減価償却率最小値テキスト">
          <a:extLst>
            <a:ext uri="{FF2B5EF4-FFF2-40B4-BE49-F238E27FC236}">
              <a16:creationId xmlns:a16="http://schemas.microsoft.com/office/drawing/2014/main" id="{B77E2E8D-9B9A-4999-885D-38A4C66880A5}"/>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06" name="直線コネクタ 405">
          <a:extLst>
            <a:ext uri="{FF2B5EF4-FFF2-40B4-BE49-F238E27FC236}">
              <a16:creationId xmlns:a16="http://schemas.microsoft.com/office/drawing/2014/main" id="{92DA7D48-1392-488D-B02A-1E36F67B5CE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407" name="【一般廃棄物処理施設】&#10;有形固定資産減価償却率最大値テキスト">
          <a:extLst>
            <a:ext uri="{FF2B5EF4-FFF2-40B4-BE49-F238E27FC236}">
              <a16:creationId xmlns:a16="http://schemas.microsoft.com/office/drawing/2014/main" id="{8AC60FBD-561B-42FE-B057-31B996CCEEE0}"/>
            </a:ext>
          </a:extLst>
        </xdr:cNvPr>
        <xdr:cNvSpPr txBox="1"/>
      </xdr:nvSpPr>
      <xdr:spPr>
        <a:xfrm>
          <a:off x="16357600" y="562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408" name="直線コネクタ 407">
          <a:extLst>
            <a:ext uri="{FF2B5EF4-FFF2-40B4-BE49-F238E27FC236}">
              <a16:creationId xmlns:a16="http://schemas.microsoft.com/office/drawing/2014/main" id="{253050F6-4CAB-46EF-B161-2FAA1A3E6021}"/>
            </a:ext>
          </a:extLst>
        </xdr:cNvPr>
        <xdr:cNvCxnSpPr/>
      </xdr:nvCxnSpPr>
      <xdr:spPr>
        <a:xfrm>
          <a:off x="16230600" y="58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55897</xdr:rowOff>
    </xdr:from>
    <xdr:ext cx="405111" cy="259045"/>
    <xdr:sp macro="" textlink="">
      <xdr:nvSpPr>
        <xdr:cNvPr id="409" name="【一般廃棄物処理施設】&#10;有形固定資産減価償却率平均値テキスト">
          <a:extLst>
            <a:ext uri="{FF2B5EF4-FFF2-40B4-BE49-F238E27FC236}">
              <a16:creationId xmlns:a16="http://schemas.microsoft.com/office/drawing/2014/main" id="{32F9E94D-67E4-4081-8E4F-3D24E7F28541}"/>
            </a:ext>
          </a:extLst>
        </xdr:cNvPr>
        <xdr:cNvSpPr txBox="1"/>
      </xdr:nvSpPr>
      <xdr:spPr>
        <a:xfrm>
          <a:off x="16357600" y="639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410" name="フローチャート: 判断 409">
          <a:extLst>
            <a:ext uri="{FF2B5EF4-FFF2-40B4-BE49-F238E27FC236}">
              <a16:creationId xmlns:a16="http://schemas.microsoft.com/office/drawing/2014/main" id="{0D306CAB-1879-4C92-8613-A51C5B1C8797}"/>
            </a:ext>
          </a:extLst>
        </xdr:cNvPr>
        <xdr:cNvSpPr/>
      </xdr:nvSpPr>
      <xdr:spPr>
        <a:xfrm>
          <a:off x="162687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411" name="フローチャート: 判断 410">
          <a:extLst>
            <a:ext uri="{FF2B5EF4-FFF2-40B4-BE49-F238E27FC236}">
              <a16:creationId xmlns:a16="http://schemas.microsoft.com/office/drawing/2014/main" id="{E0F3011C-F480-4F00-88F9-CC2A16F9F7F5}"/>
            </a:ext>
          </a:extLst>
        </xdr:cNvPr>
        <xdr:cNvSpPr/>
      </xdr:nvSpPr>
      <xdr:spPr>
        <a:xfrm>
          <a:off x="15430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412" name="フローチャート: 判断 411">
          <a:extLst>
            <a:ext uri="{FF2B5EF4-FFF2-40B4-BE49-F238E27FC236}">
              <a16:creationId xmlns:a16="http://schemas.microsoft.com/office/drawing/2014/main" id="{8344F5F9-EF8E-4638-ACD9-0EAE6F010A56}"/>
            </a:ext>
          </a:extLst>
        </xdr:cNvPr>
        <xdr:cNvSpPr/>
      </xdr:nvSpPr>
      <xdr:spPr>
        <a:xfrm>
          <a:off x="14541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413" name="フローチャート: 判断 412">
          <a:extLst>
            <a:ext uri="{FF2B5EF4-FFF2-40B4-BE49-F238E27FC236}">
              <a16:creationId xmlns:a16="http://schemas.microsoft.com/office/drawing/2014/main" id="{667FCC8B-40EB-4CBE-B7C9-C16755635622}"/>
            </a:ext>
          </a:extLst>
        </xdr:cNvPr>
        <xdr:cNvSpPr/>
      </xdr:nvSpPr>
      <xdr:spPr>
        <a:xfrm>
          <a:off x="13652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14" name="フローチャート: 判断 413">
          <a:extLst>
            <a:ext uri="{FF2B5EF4-FFF2-40B4-BE49-F238E27FC236}">
              <a16:creationId xmlns:a16="http://schemas.microsoft.com/office/drawing/2014/main" id="{AACEB6AB-D05E-4E78-B129-AD7C7F3AA3CB}"/>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5" name="テキスト ボックス 414">
          <a:extLst>
            <a:ext uri="{FF2B5EF4-FFF2-40B4-BE49-F238E27FC236}">
              <a16:creationId xmlns:a16="http://schemas.microsoft.com/office/drawing/2014/main" id="{12282809-D179-4251-97EB-73A9DB90307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6" name="テキスト ボックス 415">
          <a:extLst>
            <a:ext uri="{FF2B5EF4-FFF2-40B4-BE49-F238E27FC236}">
              <a16:creationId xmlns:a16="http://schemas.microsoft.com/office/drawing/2014/main" id="{FD51C2FB-6618-476E-893B-EC1D2F54D43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7" name="テキスト ボックス 416">
          <a:extLst>
            <a:ext uri="{FF2B5EF4-FFF2-40B4-BE49-F238E27FC236}">
              <a16:creationId xmlns:a16="http://schemas.microsoft.com/office/drawing/2014/main" id="{3AD65B30-FFE6-4D9C-A5FB-B07E1E6B346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8" name="テキスト ボックス 417">
          <a:extLst>
            <a:ext uri="{FF2B5EF4-FFF2-40B4-BE49-F238E27FC236}">
              <a16:creationId xmlns:a16="http://schemas.microsoft.com/office/drawing/2014/main" id="{8107F4DD-0399-43BC-ADB4-5746DDB16A1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9" name="テキスト ボックス 418">
          <a:extLst>
            <a:ext uri="{FF2B5EF4-FFF2-40B4-BE49-F238E27FC236}">
              <a16:creationId xmlns:a16="http://schemas.microsoft.com/office/drawing/2014/main" id="{EF54171F-6891-4871-93D0-96632BF858B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107315</xdr:rowOff>
    </xdr:from>
    <xdr:to>
      <xdr:col>85</xdr:col>
      <xdr:colOff>177800</xdr:colOff>
      <xdr:row>41</xdr:row>
      <xdr:rowOff>37465</xdr:rowOff>
    </xdr:to>
    <xdr:sp macro="" textlink="">
      <xdr:nvSpPr>
        <xdr:cNvPr id="420" name="楕円 419">
          <a:extLst>
            <a:ext uri="{FF2B5EF4-FFF2-40B4-BE49-F238E27FC236}">
              <a16:creationId xmlns:a16="http://schemas.microsoft.com/office/drawing/2014/main" id="{D2DA200A-CCBB-4679-9906-0CB6CCBB60A4}"/>
            </a:ext>
          </a:extLst>
        </xdr:cNvPr>
        <xdr:cNvSpPr/>
      </xdr:nvSpPr>
      <xdr:spPr>
        <a:xfrm>
          <a:off x="16268700" y="696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85742</xdr:rowOff>
    </xdr:from>
    <xdr:ext cx="405111" cy="259045"/>
    <xdr:sp macro="" textlink="">
      <xdr:nvSpPr>
        <xdr:cNvPr id="421" name="【一般廃棄物処理施設】&#10;有形固定資産減価償却率該当値テキスト">
          <a:extLst>
            <a:ext uri="{FF2B5EF4-FFF2-40B4-BE49-F238E27FC236}">
              <a16:creationId xmlns:a16="http://schemas.microsoft.com/office/drawing/2014/main" id="{B93F5CF0-1A17-4BF6-9010-AF8F64C1E416}"/>
            </a:ext>
          </a:extLst>
        </xdr:cNvPr>
        <xdr:cNvSpPr txBox="1"/>
      </xdr:nvSpPr>
      <xdr:spPr>
        <a:xfrm>
          <a:off x="16357600" y="694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86360</xdr:rowOff>
    </xdr:from>
    <xdr:to>
      <xdr:col>81</xdr:col>
      <xdr:colOff>101600</xdr:colOff>
      <xdr:row>41</xdr:row>
      <xdr:rowOff>16510</xdr:rowOff>
    </xdr:to>
    <xdr:sp macro="" textlink="">
      <xdr:nvSpPr>
        <xdr:cNvPr id="422" name="楕円 421">
          <a:extLst>
            <a:ext uri="{FF2B5EF4-FFF2-40B4-BE49-F238E27FC236}">
              <a16:creationId xmlns:a16="http://schemas.microsoft.com/office/drawing/2014/main" id="{8C1CF032-DCBC-4E2F-8C23-7EE473B371F3}"/>
            </a:ext>
          </a:extLst>
        </xdr:cNvPr>
        <xdr:cNvSpPr/>
      </xdr:nvSpPr>
      <xdr:spPr>
        <a:xfrm>
          <a:off x="15430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137160</xdr:rowOff>
    </xdr:from>
    <xdr:to>
      <xdr:col>85</xdr:col>
      <xdr:colOff>127000</xdr:colOff>
      <xdr:row>40</xdr:row>
      <xdr:rowOff>158115</xdr:rowOff>
    </xdr:to>
    <xdr:cxnSp macro="">
      <xdr:nvCxnSpPr>
        <xdr:cNvPr id="423" name="直線コネクタ 422">
          <a:extLst>
            <a:ext uri="{FF2B5EF4-FFF2-40B4-BE49-F238E27FC236}">
              <a16:creationId xmlns:a16="http://schemas.microsoft.com/office/drawing/2014/main" id="{72F405A6-E266-4680-827B-19400CACBD75}"/>
            </a:ext>
          </a:extLst>
        </xdr:cNvPr>
        <xdr:cNvCxnSpPr/>
      </xdr:nvCxnSpPr>
      <xdr:spPr>
        <a:xfrm>
          <a:off x="15481300" y="699516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65405</xdr:rowOff>
    </xdr:from>
    <xdr:to>
      <xdr:col>76</xdr:col>
      <xdr:colOff>165100</xdr:colOff>
      <xdr:row>40</xdr:row>
      <xdr:rowOff>167005</xdr:rowOff>
    </xdr:to>
    <xdr:sp macro="" textlink="">
      <xdr:nvSpPr>
        <xdr:cNvPr id="424" name="楕円 423">
          <a:extLst>
            <a:ext uri="{FF2B5EF4-FFF2-40B4-BE49-F238E27FC236}">
              <a16:creationId xmlns:a16="http://schemas.microsoft.com/office/drawing/2014/main" id="{E5B0FA85-5389-4B4F-8F18-765D6942AB1A}"/>
            </a:ext>
          </a:extLst>
        </xdr:cNvPr>
        <xdr:cNvSpPr/>
      </xdr:nvSpPr>
      <xdr:spPr>
        <a:xfrm>
          <a:off x="14541500" y="692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116205</xdr:rowOff>
    </xdr:from>
    <xdr:to>
      <xdr:col>81</xdr:col>
      <xdr:colOff>50800</xdr:colOff>
      <xdr:row>40</xdr:row>
      <xdr:rowOff>137160</xdr:rowOff>
    </xdr:to>
    <xdr:cxnSp macro="">
      <xdr:nvCxnSpPr>
        <xdr:cNvPr id="425" name="直線コネクタ 424">
          <a:extLst>
            <a:ext uri="{FF2B5EF4-FFF2-40B4-BE49-F238E27FC236}">
              <a16:creationId xmlns:a16="http://schemas.microsoft.com/office/drawing/2014/main" id="{58A50858-90A9-4A9B-8B7F-BF46BD740275}"/>
            </a:ext>
          </a:extLst>
        </xdr:cNvPr>
        <xdr:cNvCxnSpPr/>
      </xdr:nvCxnSpPr>
      <xdr:spPr>
        <a:xfrm>
          <a:off x="14592300" y="697420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53975</xdr:rowOff>
    </xdr:from>
    <xdr:to>
      <xdr:col>72</xdr:col>
      <xdr:colOff>38100</xdr:colOff>
      <xdr:row>40</xdr:row>
      <xdr:rowOff>155575</xdr:rowOff>
    </xdr:to>
    <xdr:sp macro="" textlink="">
      <xdr:nvSpPr>
        <xdr:cNvPr id="426" name="楕円 425">
          <a:extLst>
            <a:ext uri="{FF2B5EF4-FFF2-40B4-BE49-F238E27FC236}">
              <a16:creationId xmlns:a16="http://schemas.microsoft.com/office/drawing/2014/main" id="{7F725C0F-5406-4AB9-A764-5D2971CF1BD6}"/>
            </a:ext>
          </a:extLst>
        </xdr:cNvPr>
        <xdr:cNvSpPr/>
      </xdr:nvSpPr>
      <xdr:spPr>
        <a:xfrm>
          <a:off x="13652500" y="691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104775</xdr:rowOff>
    </xdr:from>
    <xdr:to>
      <xdr:col>76</xdr:col>
      <xdr:colOff>114300</xdr:colOff>
      <xdr:row>40</xdr:row>
      <xdr:rowOff>116205</xdr:rowOff>
    </xdr:to>
    <xdr:cxnSp macro="">
      <xdr:nvCxnSpPr>
        <xdr:cNvPr id="427" name="直線コネクタ 426">
          <a:extLst>
            <a:ext uri="{FF2B5EF4-FFF2-40B4-BE49-F238E27FC236}">
              <a16:creationId xmlns:a16="http://schemas.microsoft.com/office/drawing/2014/main" id="{C585F2CA-26C8-48CE-9CA5-955B90FDA46B}"/>
            </a:ext>
          </a:extLst>
        </xdr:cNvPr>
        <xdr:cNvCxnSpPr/>
      </xdr:nvCxnSpPr>
      <xdr:spPr>
        <a:xfrm>
          <a:off x="13703300" y="696277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33020</xdr:rowOff>
    </xdr:from>
    <xdr:to>
      <xdr:col>67</xdr:col>
      <xdr:colOff>101600</xdr:colOff>
      <xdr:row>40</xdr:row>
      <xdr:rowOff>134620</xdr:rowOff>
    </xdr:to>
    <xdr:sp macro="" textlink="">
      <xdr:nvSpPr>
        <xdr:cNvPr id="428" name="楕円 427">
          <a:extLst>
            <a:ext uri="{FF2B5EF4-FFF2-40B4-BE49-F238E27FC236}">
              <a16:creationId xmlns:a16="http://schemas.microsoft.com/office/drawing/2014/main" id="{1127A2EE-B11D-4A4F-A515-BF62FE36C7BD}"/>
            </a:ext>
          </a:extLst>
        </xdr:cNvPr>
        <xdr:cNvSpPr/>
      </xdr:nvSpPr>
      <xdr:spPr>
        <a:xfrm>
          <a:off x="12763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83820</xdr:rowOff>
    </xdr:from>
    <xdr:to>
      <xdr:col>71</xdr:col>
      <xdr:colOff>177800</xdr:colOff>
      <xdr:row>40</xdr:row>
      <xdr:rowOff>104775</xdr:rowOff>
    </xdr:to>
    <xdr:cxnSp macro="">
      <xdr:nvCxnSpPr>
        <xdr:cNvPr id="429" name="直線コネクタ 428">
          <a:extLst>
            <a:ext uri="{FF2B5EF4-FFF2-40B4-BE49-F238E27FC236}">
              <a16:creationId xmlns:a16="http://schemas.microsoft.com/office/drawing/2014/main" id="{EF3E5F3C-F071-42BF-8F11-21D2630B4A69}"/>
            </a:ext>
          </a:extLst>
        </xdr:cNvPr>
        <xdr:cNvCxnSpPr/>
      </xdr:nvCxnSpPr>
      <xdr:spPr>
        <a:xfrm>
          <a:off x="12814300" y="694182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130192</xdr:rowOff>
    </xdr:from>
    <xdr:ext cx="405111" cy="259045"/>
    <xdr:sp macro="" textlink="">
      <xdr:nvSpPr>
        <xdr:cNvPr id="430" name="n_1aveValue【一般廃棄物処理施設】&#10;有形固定資産減価償却率">
          <a:extLst>
            <a:ext uri="{FF2B5EF4-FFF2-40B4-BE49-F238E27FC236}">
              <a16:creationId xmlns:a16="http://schemas.microsoft.com/office/drawing/2014/main" id="{90C70DD1-2F15-4EE3-B7AA-D9DF38AC9908}"/>
            </a:ext>
          </a:extLst>
        </xdr:cNvPr>
        <xdr:cNvSpPr txBox="1"/>
      </xdr:nvSpPr>
      <xdr:spPr>
        <a:xfrm>
          <a:off x="152660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431" name="n_2aveValue【一般廃棄物処理施設】&#10;有形固定資産減価償却率">
          <a:extLst>
            <a:ext uri="{FF2B5EF4-FFF2-40B4-BE49-F238E27FC236}">
              <a16:creationId xmlns:a16="http://schemas.microsoft.com/office/drawing/2014/main" id="{0C888DCF-FA39-44BD-B60E-5B997C1C7BA9}"/>
            </a:ext>
          </a:extLst>
        </xdr:cNvPr>
        <xdr:cNvSpPr txBox="1"/>
      </xdr:nvSpPr>
      <xdr:spPr>
        <a:xfrm>
          <a:off x="143897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432" name="n_3aveValue【一般廃棄物処理施設】&#10;有形固定資産減価償却率">
          <a:extLst>
            <a:ext uri="{FF2B5EF4-FFF2-40B4-BE49-F238E27FC236}">
              <a16:creationId xmlns:a16="http://schemas.microsoft.com/office/drawing/2014/main" id="{B1968A4D-95A6-48BB-B9AC-98029C104EAC}"/>
            </a:ext>
          </a:extLst>
        </xdr:cNvPr>
        <xdr:cNvSpPr txBox="1"/>
      </xdr:nvSpPr>
      <xdr:spPr>
        <a:xfrm>
          <a:off x="13500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33" name="n_4aveValue【一般廃棄物処理施設】&#10;有形固定資産減価償却率">
          <a:extLst>
            <a:ext uri="{FF2B5EF4-FFF2-40B4-BE49-F238E27FC236}">
              <a16:creationId xmlns:a16="http://schemas.microsoft.com/office/drawing/2014/main" id="{DCFD6729-47D0-455F-B53C-AD2D6D034067}"/>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7637</xdr:rowOff>
    </xdr:from>
    <xdr:ext cx="405111" cy="259045"/>
    <xdr:sp macro="" textlink="">
      <xdr:nvSpPr>
        <xdr:cNvPr id="434" name="n_1mainValue【一般廃棄物処理施設】&#10;有形固定資産減価償却率">
          <a:extLst>
            <a:ext uri="{FF2B5EF4-FFF2-40B4-BE49-F238E27FC236}">
              <a16:creationId xmlns:a16="http://schemas.microsoft.com/office/drawing/2014/main" id="{862FAFA9-9A24-4E61-A9D8-0C82CE3E4D7B}"/>
            </a:ext>
          </a:extLst>
        </xdr:cNvPr>
        <xdr:cNvSpPr txBox="1"/>
      </xdr:nvSpPr>
      <xdr:spPr>
        <a:xfrm>
          <a:off x="15266044" y="703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158132</xdr:rowOff>
    </xdr:from>
    <xdr:ext cx="405111" cy="259045"/>
    <xdr:sp macro="" textlink="">
      <xdr:nvSpPr>
        <xdr:cNvPr id="435" name="n_2mainValue【一般廃棄物処理施設】&#10;有形固定資産減価償却率">
          <a:extLst>
            <a:ext uri="{FF2B5EF4-FFF2-40B4-BE49-F238E27FC236}">
              <a16:creationId xmlns:a16="http://schemas.microsoft.com/office/drawing/2014/main" id="{D6EA2FA3-0633-459D-A9F9-FE702C79C14F}"/>
            </a:ext>
          </a:extLst>
        </xdr:cNvPr>
        <xdr:cNvSpPr txBox="1"/>
      </xdr:nvSpPr>
      <xdr:spPr>
        <a:xfrm>
          <a:off x="14389744" y="701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146702</xdr:rowOff>
    </xdr:from>
    <xdr:ext cx="405111" cy="259045"/>
    <xdr:sp macro="" textlink="">
      <xdr:nvSpPr>
        <xdr:cNvPr id="436" name="n_3mainValue【一般廃棄物処理施設】&#10;有形固定資産減価償却率">
          <a:extLst>
            <a:ext uri="{FF2B5EF4-FFF2-40B4-BE49-F238E27FC236}">
              <a16:creationId xmlns:a16="http://schemas.microsoft.com/office/drawing/2014/main" id="{7CC6C3FC-DD15-4E84-B472-383395579BFD}"/>
            </a:ext>
          </a:extLst>
        </xdr:cNvPr>
        <xdr:cNvSpPr txBox="1"/>
      </xdr:nvSpPr>
      <xdr:spPr>
        <a:xfrm>
          <a:off x="13500744" y="700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125747</xdr:rowOff>
    </xdr:from>
    <xdr:ext cx="405111" cy="259045"/>
    <xdr:sp macro="" textlink="">
      <xdr:nvSpPr>
        <xdr:cNvPr id="437" name="n_4mainValue【一般廃棄物処理施設】&#10;有形固定資産減価償却率">
          <a:extLst>
            <a:ext uri="{FF2B5EF4-FFF2-40B4-BE49-F238E27FC236}">
              <a16:creationId xmlns:a16="http://schemas.microsoft.com/office/drawing/2014/main" id="{DA2EFCAB-6F33-49E7-89E6-8DBD311CDB58}"/>
            </a:ext>
          </a:extLst>
        </xdr:cNvPr>
        <xdr:cNvSpPr txBox="1"/>
      </xdr:nvSpPr>
      <xdr:spPr>
        <a:xfrm>
          <a:off x="12611744" y="698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8" name="正方形/長方形 437">
          <a:extLst>
            <a:ext uri="{FF2B5EF4-FFF2-40B4-BE49-F238E27FC236}">
              <a16:creationId xmlns:a16="http://schemas.microsoft.com/office/drawing/2014/main" id="{8BFFFE19-2E36-4C40-8107-5E706E3882F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9" name="正方形/長方形 438">
          <a:extLst>
            <a:ext uri="{FF2B5EF4-FFF2-40B4-BE49-F238E27FC236}">
              <a16:creationId xmlns:a16="http://schemas.microsoft.com/office/drawing/2014/main" id="{3828BBD1-506A-4F78-998C-4ABE0B3429F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0" name="正方形/長方形 439">
          <a:extLst>
            <a:ext uri="{FF2B5EF4-FFF2-40B4-BE49-F238E27FC236}">
              <a16:creationId xmlns:a16="http://schemas.microsoft.com/office/drawing/2014/main" id="{E41B8815-6CAF-410E-A813-D863EF121DC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1" name="正方形/長方形 440">
          <a:extLst>
            <a:ext uri="{FF2B5EF4-FFF2-40B4-BE49-F238E27FC236}">
              <a16:creationId xmlns:a16="http://schemas.microsoft.com/office/drawing/2014/main" id="{54428726-2209-4009-9127-23D0C71EB89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2" name="正方形/長方形 441">
          <a:extLst>
            <a:ext uri="{FF2B5EF4-FFF2-40B4-BE49-F238E27FC236}">
              <a16:creationId xmlns:a16="http://schemas.microsoft.com/office/drawing/2014/main" id="{D151A194-1DF7-439A-BA03-F81A6870AE6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3" name="正方形/長方形 442">
          <a:extLst>
            <a:ext uri="{FF2B5EF4-FFF2-40B4-BE49-F238E27FC236}">
              <a16:creationId xmlns:a16="http://schemas.microsoft.com/office/drawing/2014/main" id="{00D6D92A-DFC9-4389-8325-06FFFFBE352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4" name="正方形/長方形 443">
          <a:extLst>
            <a:ext uri="{FF2B5EF4-FFF2-40B4-BE49-F238E27FC236}">
              <a16:creationId xmlns:a16="http://schemas.microsoft.com/office/drawing/2014/main" id="{86247563-634F-4014-983A-8FCFFCF3D1E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5" name="正方形/長方形 444">
          <a:extLst>
            <a:ext uri="{FF2B5EF4-FFF2-40B4-BE49-F238E27FC236}">
              <a16:creationId xmlns:a16="http://schemas.microsoft.com/office/drawing/2014/main" id="{21F7A45A-4CE1-4EA4-A7B7-F891DDEE839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6" name="テキスト ボックス 445">
          <a:extLst>
            <a:ext uri="{FF2B5EF4-FFF2-40B4-BE49-F238E27FC236}">
              <a16:creationId xmlns:a16="http://schemas.microsoft.com/office/drawing/2014/main" id="{79BD5F19-817F-4451-BB42-3D273B57E8E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7" name="直線コネクタ 446">
          <a:extLst>
            <a:ext uri="{FF2B5EF4-FFF2-40B4-BE49-F238E27FC236}">
              <a16:creationId xmlns:a16="http://schemas.microsoft.com/office/drawing/2014/main" id="{9F3B6870-4573-466E-A4BB-4AE3C72646D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48" name="直線コネクタ 447">
          <a:extLst>
            <a:ext uri="{FF2B5EF4-FFF2-40B4-BE49-F238E27FC236}">
              <a16:creationId xmlns:a16="http://schemas.microsoft.com/office/drawing/2014/main" id="{899F9101-AD95-477C-AC1C-3D2D056BC402}"/>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449" name="テキスト ボックス 448">
          <a:extLst>
            <a:ext uri="{FF2B5EF4-FFF2-40B4-BE49-F238E27FC236}">
              <a16:creationId xmlns:a16="http://schemas.microsoft.com/office/drawing/2014/main" id="{D1A8000B-FF8B-4CBD-8BF2-47A52137EB6F}"/>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0" name="直線コネクタ 449">
          <a:extLst>
            <a:ext uri="{FF2B5EF4-FFF2-40B4-BE49-F238E27FC236}">
              <a16:creationId xmlns:a16="http://schemas.microsoft.com/office/drawing/2014/main" id="{EEE327BC-1A5D-4800-AFB4-F0612E1C3D3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51" name="テキスト ボックス 450">
          <a:extLst>
            <a:ext uri="{FF2B5EF4-FFF2-40B4-BE49-F238E27FC236}">
              <a16:creationId xmlns:a16="http://schemas.microsoft.com/office/drawing/2014/main" id="{2F5800AA-4F91-41FE-AC39-227CFA5D2B55}"/>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52" name="直線コネクタ 451">
          <a:extLst>
            <a:ext uri="{FF2B5EF4-FFF2-40B4-BE49-F238E27FC236}">
              <a16:creationId xmlns:a16="http://schemas.microsoft.com/office/drawing/2014/main" id="{6689A5F7-02E0-4D48-8473-05B76717FD35}"/>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453" name="テキスト ボックス 452">
          <a:extLst>
            <a:ext uri="{FF2B5EF4-FFF2-40B4-BE49-F238E27FC236}">
              <a16:creationId xmlns:a16="http://schemas.microsoft.com/office/drawing/2014/main" id="{938CF07C-62F1-48FB-83DB-261094EF88B4}"/>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4" name="直線コネクタ 453">
          <a:extLst>
            <a:ext uri="{FF2B5EF4-FFF2-40B4-BE49-F238E27FC236}">
              <a16:creationId xmlns:a16="http://schemas.microsoft.com/office/drawing/2014/main" id="{A7E74E88-22FC-44D9-9CBA-257621EEBFA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55" name="テキスト ボックス 454">
          <a:extLst>
            <a:ext uri="{FF2B5EF4-FFF2-40B4-BE49-F238E27FC236}">
              <a16:creationId xmlns:a16="http://schemas.microsoft.com/office/drawing/2014/main" id="{59BAF255-8A9E-4B6C-A0CC-7BC806C643A7}"/>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6" name="【一般廃棄物処理施設】&#10;一人当たり有形固定資産（償却資産）額グラフ枠">
          <a:extLst>
            <a:ext uri="{FF2B5EF4-FFF2-40B4-BE49-F238E27FC236}">
              <a16:creationId xmlns:a16="http://schemas.microsoft.com/office/drawing/2014/main" id="{0866906B-2ECE-48F6-94D5-E2D5DD27BF3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457" name="直線コネクタ 456">
          <a:extLst>
            <a:ext uri="{FF2B5EF4-FFF2-40B4-BE49-F238E27FC236}">
              <a16:creationId xmlns:a16="http://schemas.microsoft.com/office/drawing/2014/main" id="{EC6E540B-FAEA-46BA-811C-1546BB4EC640}"/>
            </a:ext>
          </a:extLst>
        </xdr:cNvPr>
        <xdr:cNvCxnSpPr/>
      </xdr:nvCxnSpPr>
      <xdr:spPr>
        <a:xfrm flipV="1">
          <a:off x="22160864" y="5815929"/>
          <a:ext cx="0" cy="123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458" name="【一般廃棄物処理施設】&#10;一人当たり有形固定資産（償却資産）額最小値テキスト">
          <a:extLst>
            <a:ext uri="{FF2B5EF4-FFF2-40B4-BE49-F238E27FC236}">
              <a16:creationId xmlns:a16="http://schemas.microsoft.com/office/drawing/2014/main" id="{F3D99346-E937-4417-A893-A7BF99A1F907}"/>
            </a:ext>
          </a:extLst>
        </xdr:cNvPr>
        <xdr:cNvSpPr txBox="1"/>
      </xdr:nvSpPr>
      <xdr:spPr>
        <a:xfrm>
          <a:off x="22199600" y="7050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459" name="直線コネクタ 458">
          <a:extLst>
            <a:ext uri="{FF2B5EF4-FFF2-40B4-BE49-F238E27FC236}">
              <a16:creationId xmlns:a16="http://schemas.microsoft.com/office/drawing/2014/main" id="{4AC752EA-5D55-49DA-A362-C77A1EED6815}"/>
            </a:ext>
          </a:extLst>
        </xdr:cNvPr>
        <xdr:cNvCxnSpPr/>
      </xdr:nvCxnSpPr>
      <xdr:spPr>
        <a:xfrm>
          <a:off x="22072600" y="7046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460" name="【一般廃棄物処理施設】&#10;一人当たり有形固定資産（償却資産）額最大値テキスト">
          <a:extLst>
            <a:ext uri="{FF2B5EF4-FFF2-40B4-BE49-F238E27FC236}">
              <a16:creationId xmlns:a16="http://schemas.microsoft.com/office/drawing/2014/main" id="{3AC99622-5290-4905-8F05-B0C1D06A7460}"/>
            </a:ext>
          </a:extLst>
        </xdr:cNvPr>
        <xdr:cNvSpPr txBox="1"/>
      </xdr:nvSpPr>
      <xdr:spPr>
        <a:xfrm>
          <a:off x="22199600" y="559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461" name="直線コネクタ 460">
          <a:extLst>
            <a:ext uri="{FF2B5EF4-FFF2-40B4-BE49-F238E27FC236}">
              <a16:creationId xmlns:a16="http://schemas.microsoft.com/office/drawing/2014/main" id="{CF4DFEA4-EBE6-4103-839F-4566E4CAE5EA}"/>
            </a:ext>
          </a:extLst>
        </xdr:cNvPr>
        <xdr:cNvCxnSpPr/>
      </xdr:nvCxnSpPr>
      <xdr:spPr>
        <a:xfrm>
          <a:off x="22072600" y="581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27333</xdr:rowOff>
    </xdr:from>
    <xdr:ext cx="534377" cy="259045"/>
    <xdr:sp macro="" textlink="">
      <xdr:nvSpPr>
        <xdr:cNvPr id="462" name="【一般廃棄物処理施設】&#10;一人当たり有形固定資産（償却資産）額平均値テキスト">
          <a:extLst>
            <a:ext uri="{FF2B5EF4-FFF2-40B4-BE49-F238E27FC236}">
              <a16:creationId xmlns:a16="http://schemas.microsoft.com/office/drawing/2014/main" id="{4A7223CF-58C9-4A0E-B936-7F820D9260F1}"/>
            </a:ext>
          </a:extLst>
        </xdr:cNvPr>
        <xdr:cNvSpPr txBox="1"/>
      </xdr:nvSpPr>
      <xdr:spPr>
        <a:xfrm>
          <a:off x="22199600" y="6542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463" name="フローチャート: 判断 462">
          <a:extLst>
            <a:ext uri="{FF2B5EF4-FFF2-40B4-BE49-F238E27FC236}">
              <a16:creationId xmlns:a16="http://schemas.microsoft.com/office/drawing/2014/main" id="{65230573-3B7B-4EEB-B02D-BBFB3B8F0B2B}"/>
            </a:ext>
          </a:extLst>
        </xdr:cNvPr>
        <xdr:cNvSpPr/>
      </xdr:nvSpPr>
      <xdr:spPr>
        <a:xfrm>
          <a:off x="22110700" y="6564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464" name="フローチャート: 判断 463">
          <a:extLst>
            <a:ext uri="{FF2B5EF4-FFF2-40B4-BE49-F238E27FC236}">
              <a16:creationId xmlns:a16="http://schemas.microsoft.com/office/drawing/2014/main" id="{1E747BD1-5AB0-4B6A-B40C-C675C8A9EF6C}"/>
            </a:ext>
          </a:extLst>
        </xdr:cNvPr>
        <xdr:cNvSpPr/>
      </xdr:nvSpPr>
      <xdr:spPr>
        <a:xfrm>
          <a:off x="21272500" y="655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465" name="フローチャート: 判断 464">
          <a:extLst>
            <a:ext uri="{FF2B5EF4-FFF2-40B4-BE49-F238E27FC236}">
              <a16:creationId xmlns:a16="http://schemas.microsoft.com/office/drawing/2014/main" id="{9810D705-2B1E-498C-AD82-433EF8EBA5D7}"/>
            </a:ext>
          </a:extLst>
        </xdr:cNvPr>
        <xdr:cNvSpPr/>
      </xdr:nvSpPr>
      <xdr:spPr>
        <a:xfrm>
          <a:off x="20383500" y="6516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466" name="フローチャート: 判断 465">
          <a:extLst>
            <a:ext uri="{FF2B5EF4-FFF2-40B4-BE49-F238E27FC236}">
              <a16:creationId xmlns:a16="http://schemas.microsoft.com/office/drawing/2014/main" id="{50F9B94B-05E4-4042-89D7-1764063379AB}"/>
            </a:ext>
          </a:extLst>
        </xdr:cNvPr>
        <xdr:cNvSpPr/>
      </xdr:nvSpPr>
      <xdr:spPr>
        <a:xfrm>
          <a:off x="19494500" y="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47134</xdr:rowOff>
    </xdr:from>
    <xdr:to>
      <xdr:col>98</xdr:col>
      <xdr:colOff>38100</xdr:colOff>
      <xdr:row>38</xdr:row>
      <xdr:rowOff>148734</xdr:rowOff>
    </xdr:to>
    <xdr:sp macro="" textlink="">
      <xdr:nvSpPr>
        <xdr:cNvPr id="467" name="フローチャート: 判断 466">
          <a:extLst>
            <a:ext uri="{FF2B5EF4-FFF2-40B4-BE49-F238E27FC236}">
              <a16:creationId xmlns:a16="http://schemas.microsoft.com/office/drawing/2014/main" id="{0D7075F6-B9E8-4EB9-804C-C03930C99FC0}"/>
            </a:ext>
          </a:extLst>
        </xdr:cNvPr>
        <xdr:cNvSpPr/>
      </xdr:nvSpPr>
      <xdr:spPr>
        <a:xfrm>
          <a:off x="18605500" y="6562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8" name="テキスト ボックス 467">
          <a:extLst>
            <a:ext uri="{FF2B5EF4-FFF2-40B4-BE49-F238E27FC236}">
              <a16:creationId xmlns:a16="http://schemas.microsoft.com/office/drawing/2014/main" id="{A44BD904-CFAC-4236-9EED-2C214FFE09C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9" name="テキスト ボックス 468">
          <a:extLst>
            <a:ext uri="{FF2B5EF4-FFF2-40B4-BE49-F238E27FC236}">
              <a16:creationId xmlns:a16="http://schemas.microsoft.com/office/drawing/2014/main" id="{C3E3836C-A31A-4245-83A2-3FEB17B8083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0" name="テキスト ボックス 469">
          <a:extLst>
            <a:ext uri="{FF2B5EF4-FFF2-40B4-BE49-F238E27FC236}">
              <a16:creationId xmlns:a16="http://schemas.microsoft.com/office/drawing/2014/main" id="{77926CB7-5E6B-4418-8BB6-8A99DCDC64F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1" name="テキスト ボックス 470">
          <a:extLst>
            <a:ext uri="{FF2B5EF4-FFF2-40B4-BE49-F238E27FC236}">
              <a16:creationId xmlns:a16="http://schemas.microsoft.com/office/drawing/2014/main" id="{B1EE0B24-CA03-4D28-AF21-E5C8812C958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2" name="テキスト ボックス 471">
          <a:extLst>
            <a:ext uri="{FF2B5EF4-FFF2-40B4-BE49-F238E27FC236}">
              <a16:creationId xmlns:a16="http://schemas.microsoft.com/office/drawing/2014/main" id="{B820B114-AF5D-45BB-AA68-37BCDF7A02F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47129</xdr:rowOff>
    </xdr:from>
    <xdr:to>
      <xdr:col>116</xdr:col>
      <xdr:colOff>114300</xdr:colOff>
      <xdr:row>36</xdr:row>
      <xdr:rowOff>148729</xdr:rowOff>
    </xdr:to>
    <xdr:sp macro="" textlink="">
      <xdr:nvSpPr>
        <xdr:cNvPr id="473" name="楕円 472">
          <a:extLst>
            <a:ext uri="{FF2B5EF4-FFF2-40B4-BE49-F238E27FC236}">
              <a16:creationId xmlns:a16="http://schemas.microsoft.com/office/drawing/2014/main" id="{ECB5DBA7-273F-4E74-A8F9-E3D43B320C4D}"/>
            </a:ext>
          </a:extLst>
        </xdr:cNvPr>
        <xdr:cNvSpPr/>
      </xdr:nvSpPr>
      <xdr:spPr>
        <a:xfrm>
          <a:off x="22110700" y="621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70006</xdr:rowOff>
    </xdr:from>
    <xdr:ext cx="599010" cy="259045"/>
    <xdr:sp macro="" textlink="">
      <xdr:nvSpPr>
        <xdr:cNvPr id="474" name="【一般廃棄物処理施設】&#10;一人当たり有形固定資産（償却資産）額該当値テキスト">
          <a:extLst>
            <a:ext uri="{FF2B5EF4-FFF2-40B4-BE49-F238E27FC236}">
              <a16:creationId xmlns:a16="http://schemas.microsoft.com/office/drawing/2014/main" id="{3C2F96F1-3408-47D9-BE42-32E059614D8C}"/>
            </a:ext>
          </a:extLst>
        </xdr:cNvPr>
        <xdr:cNvSpPr txBox="1"/>
      </xdr:nvSpPr>
      <xdr:spPr>
        <a:xfrm>
          <a:off x="22199600" y="6070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33784</xdr:rowOff>
    </xdr:from>
    <xdr:to>
      <xdr:col>112</xdr:col>
      <xdr:colOff>38100</xdr:colOff>
      <xdr:row>36</xdr:row>
      <xdr:rowOff>135384</xdr:rowOff>
    </xdr:to>
    <xdr:sp macro="" textlink="">
      <xdr:nvSpPr>
        <xdr:cNvPr id="475" name="楕円 474">
          <a:extLst>
            <a:ext uri="{FF2B5EF4-FFF2-40B4-BE49-F238E27FC236}">
              <a16:creationId xmlns:a16="http://schemas.microsoft.com/office/drawing/2014/main" id="{7D6B14C1-0ED6-445B-9CCE-52DFF7E22A4F}"/>
            </a:ext>
          </a:extLst>
        </xdr:cNvPr>
        <xdr:cNvSpPr/>
      </xdr:nvSpPr>
      <xdr:spPr>
        <a:xfrm>
          <a:off x="21272500" y="6205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84584</xdr:rowOff>
    </xdr:from>
    <xdr:to>
      <xdr:col>116</xdr:col>
      <xdr:colOff>63500</xdr:colOff>
      <xdr:row>36</xdr:row>
      <xdr:rowOff>97929</xdr:rowOff>
    </xdr:to>
    <xdr:cxnSp macro="">
      <xdr:nvCxnSpPr>
        <xdr:cNvPr id="476" name="直線コネクタ 475">
          <a:extLst>
            <a:ext uri="{FF2B5EF4-FFF2-40B4-BE49-F238E27FC236}">
              <a16:creationId xmlns:a16="http://schemas.microsoft.com/office/drawing/2014/main" id="{1ED5ABBE-0759-4E79-BEB1-4981AA1DDD99}"/>
            </a:ext>
          </a:extLst>
        </xdr:cNvPr>
        <xdr:cNvCxnSpPr/>
      </xdr:nvCxnSpPr>
      <xdr:spPr>
        <a:xfrm>
          <a:off x="21323300" y="6256784"/>
          <a:ext cx="838200" cy="1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23320</xdr:rowOff>
    </xdr:from>
    <xdr:to>
      <xdr:col>107</xdr:col>
      <xdr:colOff>101600</xdr:colOff>
      <xdr:row>36</xdr:row>
      <xdr:rowOff>124920</xdr:rowOff>
    </xdr:to>
    <xdr:sp macro="" textlink="">
      <xdr:nvSpPr>
        <xdr:cNvPr id="477" name="楕円 476">
          <a:extLst>
            <a:ext uri="{FF2B5EF4-FFF2-40B4-BE49-F238E27FC236}">
              <a16:creationId xmlns:a16="http://schemas.microsoft.com/office/drawing/2014/main" id="{0A97B690-DCA5-4381-9E18-C0B553344145}"/>
            </a:ext>
          </a:extLst>
        </xdr:cNvPr>
        <xdr:cNvSpPr/>
      </xdr:nvSpPr>
      <xdr:spPr>
        <a:xfrm>
          <a:off x="20383500" y="619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74120</xdr:rowOff>
    </xdr:from>
    <xdr:to>
      <xdr:col>111</xdr:col>
      <xdr:colOff>177800</xdr:colOff>
      <xdr:row>36</xdr:row>
      <xdr:rowOff>84584</xdr:rowOff>
    </xdr:to>
    <xdr:cxnSp macro="">
      <xdr:nvCxnSpPr>
        <xdr:cNvPr id="478" name="直線コネクタ 477">
          <a:extLst>
            <a:ext uri="{FF2B5EF4-FFF2-40B4-BE49-F238E27FC236}">
              <a16:creationId xmlns:a16="http://schemas.microsoft.com/office/drawing/2014/main" id="{1569C312-4314-42FE-AF10-965184E1635B}"/>
            </a:ext>
          </a:extLst>
        </xdr:cNvPr>
        <xdr:cNvCxnSpPr/>
      </xdr:nvCxnSpPr>
      <xdr:spPr>
        <a:xfrm>
          <a:off x="20434300" y="6246320"/>
          <a:ext cx="889000" cy="10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46557</xdr:rowOff>
    </xdr:from>
    <xdr:to>
      <xdr:col>102</xdr:col>
      <xdr:colOff>165100</xdr:colOff>
      <xdr:row>36</xdr:row>
      <xdr:rowOff>148157</xdr:rowOff>
    </xdr:to>
    <xdr:sp macro="" textlink="">
      <xdr:nvSpPr>
        <xdr:cNvPr id="479" name="楕円 478">
          <a:extLst>
            <a:ext uri="{FF2B5EF4-FFF2-40B4-BE49-F238E27FC236}">
              <a16:creationId xmlns:a16="http://schemas.microsoft.com/office/drawing/2014/main" id="{AF1D1729-049F-4FEE-A799-A890837997C3}"/>
            </a:ext>
          </a:extLst>
        </xdr:cNvPr>
        <xdr:cNvSpPr/>
      </xdr:nvSpPr>
      <xdr:spPr>
        <a:xfrm>
          <a:off x="19494500" y="621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74120</xdr:rowOff>
    </xdr:from>
    <xdr:to>
      <xdr:col>107</xdr:col>
      <xdr:colOff>50800</xdr:colOff>
      <xdr:row>36</xdr:row>
      <xdr:rowOff>97357</xdr:rowOff>
    </xdr:to>
    <xdr:cxnSp macro="">
      <xdr:nvCxnSpPr>
        <xdr:cNvPr id="480" name="直線コネクタ 479">
          <a:extLst>
            <a:ext uri="{FF2B5EF4-FFF2-40B4-BE49-F238E27FC236}">
              <a16:creationId xmlns:a16="http://schemas.microsoft.com/office/drawing/2014/main" id="{51D6D130-88BE-4712-BB44-0745CEFA6600}"/>
            </a:ext>
          </a:extLst>
        </xdr:cNvPr>
        <xdr:cNvCxnSpPr/>
      </xdr:nvCxnSpPr>
      <xdr:spPr>
        <a:xfrm flipV="1">
          <a:off x="19545300" y="6246320"/>
          <a:ext cx="889000" cy="23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66959</xdr:rowOff>
    </xdr:from>
    <xdr:to>
      <xdr:col>98</xdr:col>
      <xdr:colOff>38100</xdr:colOff>
      <xdr:row>36</xdr:row>
      <xdr:rowOff>168559</xdr:rowOff>
    </xdr:to>
    <xdr:sp macro="" textlink="">
      <xdr:nvSpPr>
        <xdr:cNvPr id="481" name="楕円 480">
          <a:extLst>
            <a:ext uri="{FF2B5EF4-FFF2-40B4-BE49-F238E27FC236}">
              <a16:creationId xmlns:a16="http://schemas.microsoft.com/office/drawing/2014/main" id="{681DE9C8-171C-41F5-A1DC-B47E2796F236}"/>
            </a:ext>
          </a:extLst>
        </xdr:cNvPr>
        <xdr:cNvSpPr/>
      </xdr:nvSpPr>
      <xdr:spPr>
        <a:xfrm>
          <a:off x="18605500" y="623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97357</xdr:rowOff>
    </xdr:from>
    <xdr:to>
      <xdr:col>102</xdr:col>
      <xdr:colOff>114300</xdr:colOff>
      <xdr:row>36</xdr:row>
      <xdr:rowOff>117759</xdr:rowOff>
    </xdr:to>
    <xdr:cxnSp macro="">
      <xdr:nvCxnSpPr>
        <xdr:cNvPr id="482" name="直線コネクタ 481">
          <a:extLst>
            <a:ext uri="{FF2B5EF4-FFF2-40B4-BE49-F238E27FC236}">
              <a16:creationId xmlns:a16="http://schemas.microsoft.com/office/drawing/2014/main" id="{12894251-B8EE-4639-91B0-135F89CF3807}"/>
            </a:ext>
          </a:extLst>
        </xdr:cNvPr>
        <xdr:cNvCxnSpPr/>
      </xdr:nvCxnSpPr>
      <xdr:spPr>
        <a:xfrm flipV="1">
          <a:off x="18656300" y="6269557"/>
          <a:ext cx="889000" cy="20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132346</xdr:rowOff>
    </xdr:from>
    <xdr:ext cx="534377" cy="259045"/>
    <xdr:sp macro="" textlink="">
      <xdr:nvSpPr>
        <xdr:cNvPr id="483" name="n_1aveValue【一般廃棄物処理施設】&#10;一人当たり有形固定資産（償却資産）額">
          <a:extLst>
            <a:ext uri="{FF2B5EF4-FFF2-40B4-BE49-F238E27FC236}">
              <a16:creationId xmlns:a16="http://schemas.microsoft.com/office/drawing/2014/main" id="{9B69B558-EC97-4926-A422-4F18712B092F}"/>
            </a:ext>
          </a:extLst>
        </xdr:cNvPr>
        <xdr:cNvSpPr txBox="1"/>
      </xdr:nvSpPr>
      <xdr:spPr>
        <a:xfrm>
          <a:off x="21043411" y="664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94461</xdr:rowOff>
    </xdr:from>
    <xdr:ext cx="534377" cy="259045"/>
    <xdr:sp macro="" textlink="">
      <xdr:nvSpPr>
        <xdr:cNvPr id="484" name="n_2aveValue【一般廃棄物処理施設】&#10;一人当たり有形固定資産（償却資産）額">
          <a:extLst>
            <a:ext uri="{FF2B5EF4-FFF2-40B4-BE49-F238E27FC236}">
              <a16:creationId xmlns:a16="http://schemas.microsoft.com/office/drawing/2014/main" id="{9A49DEBA-1D27-467A-BBF2-0B1D3C1BA9C2}"/>
            </a:ext>
          </a:extLst>
        </xdr:cNvPr>
        <xdr:cNvSpPr txBox="1"/>
      </xdr:nvSpPr>
      <xdr:spPr>
        <a:xfrm>
          <a:off x="20167111" y="660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92707</xdr:rowOff>
    </xdr:from>
    <xdr:ext cx="534377" cy="259045"/>
    <xdr:sp macro="" textlink="">
      <xdr:nvSpPr>
        <xdr:cNvPr id="485" name="n_3aveValue【一般廃棄物処理施設】&#10;一人当たり有形固定資産（償却資産）額">
          <a:extLst>
            <a:ext uri="{FF2B5EF4-FFF2-40B4-BE49-F238E27FC236}">
              <a16:creationId xmlns:a16="http://schemas.microsoft.com/office/drawing/2014/main" id="{605DCD42-C888-40AF-8DC8-512475A14E97}"/>
            </a:ext>
          </a:extLst>
        </xdr:cNvPr>
        <xdr:cNvSpPr txBox="1"/>
      </xdr:nvSpPr>
      <xdr:spPr>
        <a:xfrm>
          <a:off x="19278111" y="660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139861</xdr:rowOff>
    </xdr:from>
    <xdr:ext cx="534377" cy="259045"/>
    <xdr:sp macro="" textlink="">
      <xdr:nvSpPr>
        <xdr:cNvPr id="486" name="n_4aveValue【一般廃棄物処理施設】&#10;一人当たり有形固定資産（償却資産）額">
          <a:extLst>
            <a:ext uri="{FF2B5EF4-FFF2-40B4-BE49-F238E27FC236}">
              <a16:creationId xmlns:a16="http://schemas.microsoft.com/office/drawing/2014/main" id="{FD706B81-773D-434A-9D57-86A236AB4C28}"/>
            </a:ext>
          </a:extLst>
        </xdr:cNvPr>
        <xdr:cNvSpPr txBox="1"/>
      </xdr:nvSpPr>
      <xdr:spPr>
        <a:xfrm>
          <a:off x="18389111" y="665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151911</xdr:rowOff>
    </xdr:from>
    <xdr:ext cx="599010" cy="259045"/>
    <xdr:sp macro="" textlink="">
      <xdr:nvSpPr>
        <xdr:cNvPr id="487" name="n_1mainValue【一般廃棄物処理施設】&#10;一人当たり有形固定資産（償却資産）額">
          <a:extLst>
            <a:ext uri="{FF2B5EF4-FFF2-40B4-BE49-F238E27FC236}">
              <a16:creationId xmlns:a16="http://schemas.microsoft.com/office/drawing/2014/main" id="{CCBCF508-83B0-44BE-BDE1-8CCBD7C3E161}"/>
            </a:ext>
          </a:extLst>
        </xdr:cNvPr>
        <xdr:cNvSpPr txBox="1"/>
      </xdr:nvSpPr>
      <xdr:spPr>
        <a:xfrm>
          <a:off x="21011095" y="5981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141447</xdr:rowOff>
    </xdr:from>
    <xdr:ext cx="599010" cy="259045"/>
    <xdr:sp macro="" textlink="">
      <xdr:nvSpPr>
        <xdr:cNvPr id="488" name="n_2mainValue【一般廃棄物処理施設】&#10;一人当たり有形固定資産（償却資産）額">
          <a:extLst>
            <a:ext uri="{FF2B5EF4-FFF2-40B4-BE49-F238E27FC236}">
              <a16:creationId xmlns:a16="http://schemas.microsoft.com/office/drawing/2014/main" id="{1E8B9495-AB9C-4B40-BE8F-17BF17B2594B}"/>
            </a:ext>
          </a:extLst>
        </xdr:cNvPr>
        <xdr:cNvSpPr txBox="1"/>
      </xdr:nvSpPr>
      <xdr:spPr>
        <a:xfrm>
          <a:off x="20134795" y="5970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164684</xdr:rowOff>
    </xdr:from>
    <xdr:ext cx="599010" cy="259045"/>
    <xdr:sp macro="" textlink="">
      <xdr:nvSpPr>
        <xdr:cNvPr id="489" name="n_3mainValue【一般廃棄物処理施設】&#10;一人当たり有形固定資産（償却資産）額">
          <a:extLst>
            <a:ext uri="{FF2B5EF4-FFF2-40B4-BE49-F238E27FC236}">
              <a16:creationId xmlns:a16="http://schemas.microsoft.com/office/drawing/2014/main" id="{F8AA4E44-C5F7-49F8-9DF3-32D1FC20F286}"/>
            </a:ext>
          </a:extLst>
        </xdr:cNvPr>
        <xdr:cNvSpPr txBox="1"/>
      </xdr:nvSpPr>
      <xdr:spPr>
        <a:xfrm>
          <a:off x="19245795" y="5993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13636</xdr:rowOff>
    </xdr:from>
    <xdr:ext cx="599010" cy="259045"/>
    <xdr:sp macro="" textlink="">
      <xdr:nvSpPr>
        <xdr:cNvPr id="490" name="n_4mainValue【一般廃棄物処理施設】&#10;一人当たり有形固定資産（償却資産）額">
          <a:extLst>
            <a:ext uri="{FF2B5EF4-FFF2-40B4-BE49-F238E27FC236}">
              <a16:creationId xmlns:a16="http://schemas.microsoft.com/office/drawing/2014/main" id="{61C66139-2AAB-4103-9273-D12FC9C76D2F}"/>
            </a:ext>
          </a:extLst>
        </xdr:cNvPr>
        <xdr:cNvSpPr txBox="1"/>
      </xdr:nvSpPr>
      <xdr:spPr>
        <a:xfrm>
          <a:off x="18356795" y="6014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1" name="正方形/長方形 490">
          <a:extLst>
            <a:ext uri="{FF2B5EF4-FFF2-40B4-BE49-F238E27FC236}">
              <a16:creationId xmlns:a16="http://schemas.microsoft.com/office/drawing/2014/main" id="{C846F287-4F6F-4B68-A3C9-94FF18021E6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2" name="正方形/長方形 491">
          <a:extLst>
            <a:ext uri="{FF2B5EF4-FFF2-40B4-BE49-F238E27FC236}">
              <a16:creationId xmlns:a16="http://schemas.microsoft.com/office/drawing/2014/main" id="{8B035A28-A5DA-4476-A0F5-DBF016A674A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3" name="正方形/長方形 492">
          <a:extLst>
            <a:ext uri="{FF2B5EF4-FFF2-40B4-BE49-F238E27FC236}">
              <a16:creationId xmlns:a16="http://schemas.microsoft.com/office/drawing/2014/main" id="{6BC6A96E-18F2-4D1F-ABA4-205F41DB4D1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4" name="正方形/長方形 493">
          <a:extLst>
            <a:ext uri="{FF2B5EF4-FFF2-40B4-BE49-F238E27FC236}">
              <a16:creationId xmlns:a16="http://schemas.microsoft.com/office/drawing/2014/main" id="{E079D9DD-CDF3-4CA7-A72A-3FB2FBBFC36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5" name="正方形/長方形 494">
          <a:extLst>
            <a:ext uri="{FF2B5EF4-FFF2-40B4-BE49-F238E27FC236}">
              <a16:creationId xmlns:a16="http://schemas.microsoft.com/office/drawing/2014/main" id="{EC7341F9-CBA7-4E3D-B098-630AF527B83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6" name="正方形/長方形 495">
          <a:extLst>
            <a:ext uri="{FF2B5EF4-FFF2-40B4-BE49-F238E27FC236}">
              <a16:creationId xmlns:a16="http://schemas.microsoft.com/office/drawing/2014/main" id="{E07C7ECE-506D-4BC5-9425-252977CB6D9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7" name="正方形/長方形 496">
          <a:extLst>
            <a:ext uri="{FF2B5EF4-FFF2-40B4-BE49-F238E27FC236}">
              <a16:creationId xmlns:a16="http://schemas.microsoft.com/office/drawing/2014/main" id="{50AE9ED3-2A7A-4E83-8B20-AA66959694B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8" name="正方形/長方形 497">
          <a:extLst>
            <a:ext uri="{FF2B5EF4-FFF2-40B4-BE49-F238E27FC236}">
              <a16:creationId xmlns:a16="http://schemas.microsoft.com/office/drawing/2014/main" id="{055AC872-5BFB-4923-A3CA-F0BF158C132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9" name="テキスト ボックス 498">
          <a:extLst>
            <a:ext uri="{FF2B5EF4-FFF2-40B4-BE49-F238E27FC236}">
              <a16:creationId xmlns:a16="http://schemas.microsoft.com/office/drawing/2014/main" id="{58FD8905-2541-4F24-9630-BA17885E457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0" name="直線コネクタ 499">
          <a:extLst>
            <a:ext uri="{FF2B5EF4-FFF2-40B4-BE49-F238E27FC236}">
              <a16:creationId xmlns:a16="http://schemas.microsoft.com/office/drawing/2014/main" id="{42E541F2-60A2-4F1E-86E7-E4E07CFC5C8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1" name="テキスト ボックス 500">
          <a:extLst>
            <a:ext uri="{FF2B5EF4-FFF2-40B4-BE49-F238E27FC236}">
              <a16:creationId xmlns:a16="http://schemas.microsoft.com/office/drawing/2014/main" id="{E72C855F-FCC4-4DF9-A30F-FB1F7F832C1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02" name="直線コネクタ 501">
          <a:extLst>
            <a:ext uri="{FF2B5EF4-FFF2-40B4-BE49-F238E27FC236}">
              <a16:creationId xmlns:a16="http://schemas.microsoft.com/office/drawing/2014/main" id="{C31CC443-F098-46DE-99B2-F7BB9AE16EA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03" name="テキスト ボックス 502">
          <a:extLst>
            <a:ext uri="{FF2B5EF4-FFF2-40B4-BE49-F238E27FC236}">
              <a16:creationId xmlns:a16="http://schemas.microsoft.com/office/drawing/2014/main" id="{6842426B-6C8A-45E6-9683-93FFABB9EE9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4" name="直線コネクタ 503">
          <a:extLst>
            <a:ext uri="{FF2B5EF4-FFF2-40B4-BE49-F238E27FC236}">
              <a16:creationId xmlns:a16="http://schemas.microsoft.com/office/drawing/2014/main" id="{B24BD591-EEED-49BA-A062-2FB5CCF3E19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5" name="テキスト ボックス 504">
          <a:extLst>
            <a:ext uri="{FF2B5EF4-FFF2-40B4-BE49-F238E27FC236}">
              <a16:creationId xmlns:a16="http://schemas.microsoft.com/office/drawing/2014/main" id="{5403005D-4604-4651-A0D1-01FB7B3F899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6" name="直線コネクタ 505">
          <a:extLst>
            <a:ext uri="{FF2B5EF4-FFF2-40B4-BE49-F238E27FC236}">
              <a16:creationId xmlns:a16="http://schemas.microsoft.com/office/drawing/2014/main" id="{DBDE287E-3E0D-4B99-A68F-1DF4C1362A0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7" name="テキスト ボックス 506">
          <a:extLst>
            <a:ext uri="{FF2B5EF4-FFF2-40B4-BE49-F238E27FC236}">
              <a16:creationId xmlns:a16="http://schemas.microsoft.com/office/drawing/2014/main" id="{E9877397-A673-4160-A4BD-9859518791E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8" name="直線コネクタ 507">
          <a:extLst>
            <a:ext uri="{FF2B5EF4-FFF2-40B4-BE49-F238E27FC236}">
              <a16:creationId xmlns:a16="http://schemas.microsoft.com/office/drawing/2014/main" id="{80C8611F-11AC-4735-8C1E-D9816AD9498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9" name="テキスト ボックス 508">
          <a:extLst>
            <a:ext uri="{FF2B5EF4-FFF2-40B4-BE49-F238E27FC236}">
              <a16:creationId xmlns:a16="http://schemas.microsoft.com/office/drawing/2014/main" id="{106F85F2-CD79-4A91-8266-4F1B347C429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0" name="直線コネクタ 509">
          <a:extLst>
            <a:ext uri="{FF2B5EF4-FFF2-40B4-BE49-F238E27FC236}">
              <a16:creationId xmlns:a16="http://schemas.microsoft.com/office/drawing/2014/main" id="{7D72CBE4-1645-4A56-B827-8D11F8F807F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1" name="テキスト ボックス 510">
          <a:extLst>
            <a:ext uri="{FF2B5EF4-FFF2-40B4-BE49-F238E27FC236}">
              <a16:creationId xmlns:a16="http://schemas.microsoft.com/office/drawing/2014/main" id="{E23B6CA9-CB9B-4488-8809-88690997191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2" name="直線コネクタ 511">
          <a:extLst>
            <a:ext uri="{FF2B5EF4-FFF2-40B4-BE49-F238E27FC236}">
              <a16:creationId xmlns:a16="http://schemas.microsoft.com/office/drawing/2014/main" id="{2E9F80B7-9D59-447B-A32B-C3C095E6F36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13" name="テキスト ボックス 512">
          <a:extLst>
            <a:ext uri="{FF2B5EF4-FFF2-40B4-BE49-F238E27FC236}">
              <a16:creationId xmlns:a16="http://schemas.microsoft.com/office/drawing/2014/main" id="{8322D9E9-7EB6-4A3A-B70F-D22DE500BD3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4" name="【保健センター・保健所】&#10;有形固定資産減価償却率グラフ枠">
          <a:extLst>
            <a:ext uri="{FF2B5EF4-FFF2-40B4-BE49-F238E27FC236}">
              <a16:creationId xmlns:a16="http://schemas.microsoft.com/office/drawing/2014/main" id="{A60C0239-A046-43E4-B79C-B1DE9C64BA4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515" name="直線コネクタ 514">
          <a:extLst>
            <a:ext uri="{FF2B5EF4-FFF2-40B4-BE49-F238E27FC236}">
              <a16:creationId xmlns:a16="http://schemas.microsoft.com/office/drawing/2014/main" id="{118BC782-6503-48B1-9867-4A6E82338198}"/>
            </a:ext>
          </a:extLst>
        </xdr:cNvPr>
        <xdr:cNvCxnSpPr/>
      </xdr:nvCxnSpPr>
      <xdr:spPr>
        <a:xfrm flipV="1">
          <a:off x="16318864"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16" name="【保健センター・保健所】&#10;有形固定資産減価償却率最小値テキスト">
          <a:extLst>
            <a:ext uri="{FF2B5EF4-FFF2-40B4-BE49-F238E27FC236}">
              <a16:creationId xmlns:a16="http://schemas.microsoft.com/office/drawing/2014/main" id="{F72A9D8F-A0AC-480A-8310-E8B2BF16794B}"/>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17" name="直線コネクタ 516">
          <a:extLst>
            <a:ext uri="{FF2B5EF4-FFF2-40B4-BE49-F238E27FC236}">
              <a16:creationId xmlns:a16="http://schemas.microsoft.com/office/drawing/2014/main" id="{5BDA4858-025A-44F0-BC91-0A7CFDDF49B9}"/>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518" name="【保健センター・保健所】&#10;有形固定資産減価償却率最大値テキスト">
          <a:extLst>
            <a:ext uri="{FF2B5EF4-FFF2-40B4-BE49-F238E27FC236}">
              <a16:creationId xmlns:a16="http://schemas.microsoft.com/office/drawing/2014/main" id="{FB3AEE7C-EF24-43EE-9777-30884914BE59}"/>
            </a:ext>
          </a:extLst>
        </xdr:cNvPr>
        <xdr:cNvSpPr txBox="1"/>
      </xdr:nvSpPr>
      <xdr:spPr>
        <a:xfrm>
          <a:off x="16357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519" name="直線コネクタ 518">
          <a:extLst>
            <a:ext uri="{FF2B5EF4-FFF2-40B4-BE49-F238E27FC236}">
              <a16:creationId xmlns:a16="http://schemas.microsoft.com/office/drawing/2014/main" id="{DA0D4CF5-313B-4DF3-912E-740EF2686940}"/>
            </a:ext>
          </a:extLst>
        </xdr:cNvPr>
        <xdr:cNvCxnSpPr/>
      </xdr:nvCxnSpPr>
      <xdr:spPr>
        <a:xfrm>
          <a:off x="16230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78122</xdr:rowOff>
    </xdr:from>
    <xdr:ext cx="405111" cy="259045"/>
    <xdr:sp macro="" textlink="">
      <xdr:nvSpPr>
        <xdr:cNvPr id="520" name="【保健センター・保健所】&#10;有形固定資産減価償却率平均値テキスト">
          <a:extLst>
            <a:ext uri="{FF2B5EF4-FFF2-40B4-BE49-F238E27FC236}">
              <a16:creationId xmlns:a16="http://schemas.microsoft.com/office/drawing/2014/main" id="{57C2B2FC-C21F-46B3-B065-EC8C12BFE3CA}"/>
            </a:ext>
          </a:extLst>
        </xdr:cNvPr>
        <xdr:cNvSpPr txBox="1"/>
      </xdr:nvSpPr>
      <xdr:spPr>
        <a:xfrm>
          <a:off x="16357600" y="10193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521" name="フローチャート: 判断 520">
          <a:extLst>
            <a:ext uri="{FF2B5EF4-FFF2-40B4-BE49-F238E27FC236}">
              <a16:creationId xmlns:a16="http://schemas.microsoft.com/office/drawing/2014/main" id="{9ED52E6C-2CAE-492B-A947-AE83D6130E44}"/>
            </a:ext>
          </a:extLst>
        </xdr:cNvPr>
        <xdr:cNvSpPr/>
      </xdr:nvSpPr>
      <xdr:spPr>
        <a:xfrm>
          <a:off x="162687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522" name="フローチャート: 判断 521">
          <a:extLst>
            <a:ext uri="{FF2B5EF4-FFF2-40B4-BE49-F238E27FC236}">
              <a16:creationId xmlns:a16="http://schemas.microsoft.com/office/drawing/2014/main" id="{296FB9B2-FC44-4348-9EEA-EE4A9DD4E868}"/>
            </a:ext>
          </a:extLst>
        </xdr:cNvPr>
        <xdr:cNvSpPr/>
      </xdr:nvSpPr>
      <xdr:spPr>
        <a:xfrm>
          <a:off x="15430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23" name="フローチャート: 判断 522">
          <a:extLst>
            <a:ext uri="{FF2B5EF4-FFF2-40B4-BE49-F238E27FC236}">
              <a16:creationId xmlns:a16="http://schemas.microsoft.com/office/drawing/2014/main" id="{E13E73BA-C4F0-4DCC-AC4D-EE746828E6FC}"/>
            </a:ext>
          </a:extLst>
        </xdr:cNvPr>
        <xdr:cNvSpPr/>
      </xdr:nvSpPr>
      <xdr:spPr>
        <a:xfrm>
          <a:off x="14541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524" name="フローチャート: 判断 523">
          <a:extLst>
            <a:ext uri="{FF2B5EF4-FFF2-40B4-BE49-F238E27FC236}">
              <a16:creationId xmlns:a16="http://schemas.microsoft.com/office/drawing/2014/main" id="{03F46223-83AE-4D5E-9D07-A67A63B25D0C}"/>
            </a:ext>
          </a:extLst>
        </xdr:cNvPr>
        <xdr:cNvSpPr/>
      </xdr:nvSpPr>
      <xdr:spPr>
        <a:xfrm>
          <a:off x="13652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25" name="フローチャート: 判断 524">
          <a:extLst>
            <a:ext uri="{FF2B5EF4-FFF2-40B4-BE49-F238E27FC236}">
              <a16:creationId xmlns:a16="http://schemas.microsoft.com/office/drawing/2014/main" id="{508F4D11-FC9D-4B51-A45C-7E05A15B78C8}"/>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6" name="テキスト ボックス 525">
          <a:extLst>
            <a:ext uri="{FF2B5EF4-FFF2-40B4-BE49-F238E27FC236}">
              <a16:creationId xmlns:a16="http://schemas.microsoft.com/office/drawing/2014/main" id="{28D130D6-C81E-4013-88D4-63D7AEC0A47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7" name="テキスト ボックス 526">
          <a:extLst>
            <a:ext uri="{FF2B5EF4-FFF2-40B4-BE49-F238E27FC236}">
              <a16:creationId xmlns:a16="http://schemas.microsoft.com/office/drawing/2014/main" id="{7E3A1FA6-7B0B-4F84-93B7-6D0AB41C957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8" name="テキスト ボックス 527">
          <a:extLst>
            <a:ext uri="{FF2B5EF4-FFF2-40B4-BE49-F238E27FC236}">
              <a16:creationId xmlns:a16="http://schemas.microsoft.com/office/drawing/2014/main" id="{3DB116D9-D12F-44C6-9BB7-0B704B7892E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9" name="テキスト ボックス 528">
          <a:extLst>
            <a:ext uri="{FF2B5EF4-FFF2-40B4-BE49-F238E27FC236}">
              <a16:creationId xmlns:a16="http://schemas.microsoft.com/office/drawing/2014/main" id="{CECFBA3C-3F03-44A9-92B0-209E7F3272B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0" name="テキスト ボックス 529">
          <a:extLst>
            <a:ext uri="{FF2B5EF4-FFF2-40B4-BE49-F238E27FC236}">
              <a16:creationId xmlns:a16="http://schemas.microsoft.com/office/drawing/2014/main" id="{3475D5BC-3C95-4785-BC68-A1F4F95DBEE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50165</xdr:rowOff>
    </xdr:from>
    <xdr:to>
      <xdr:col>85</xdr:col>
      <xdr:colOff>177800</xdr:colOff>
      <xdr:row>59</xdr:row>
      <xdr:rowOff>151765</xdr:rowOff>
    </xdr:to>
    <xdr:sp macro="" textlink="">
      <xdr:nvSpPr>
        <xdr:cNvPr id="531" name="楕円 530">
          <a:extLst>
            <a:ext uri="{FF2B5EF4-FFF2-40B4-BE49-F238E27FC236}">
              <a16:creationId xmlns:a16="http://schemas.microsoft.com/office/drawing/2014/main" id="{00D898CE-54C7-4659-8686-08DA85B3D6CA}"/>
            </a:ext>
          </a:extLst>
        </xdr:cNvPr>
        <xdr:cNvSpPr/>
      </xdr:nvSpPr>
      <xdr:spPr>
        <a:xfrm>
          <a:off x="162687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73042</xdr:rowOff>
    </xdr:from>
    <xdr:ext cx="405111" cy="259045"/>
    <xdr:sp macro="" textlink="">
      <xdr:nvSpPr>
        <xdr:cNvPr id="532" name="【保健センター・保健所】&#10;有形固定資産減価償却率該当値テキスト">
          <a:extLst>
            <a:ext uri="{FF2B5EF4-FFF2-40B4-BE49-F238E27FC236}">
              <a16:creationId xmlns:a16="http://schemas.microsoft.com/office/drawing/2014/main" id="{18C01349-00A8-49BD-A765-06E724B2F465}"/>
            </a:ext>
          </a:extLst>
        </xdr:cNvPr>
        <xdr:cNvSpPr txBox="1"/>
      </xdr:nvSpPr>
      <xdr:spPr>
        <a:xfrm>
          <a:off x="16357600"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71120</xdr:rowOff>
    </xdr:from>
    <xdr:to>
      <xdr:col>81</xdr:col>
      <xdr:colOff>101600</xdr:colOff>
      <xdr:row>59</xdr:row>
      <xdr:rowOff>1270</xdr:rowOff>
    </xdr:to>
    <xdr:sp macro="" textlink="">
      <xdr:nvSpPr>
        <xdr:cNvPr id="533" name="楕円 532">
          <a:extLst>
            <a:ext uri="{FF2B5EF4-FFF2-40B4-BE49-F238E27FC236}">
              <a16:creationId xmlns:a16="http://schemas.microsoft.com/office/drawing/2014/main" id="{AD0DD2B3-1138-4FA0-AA5A-D8C357A91188}"/>
            </a:ext>
          </a:extLst>
        </xdr:cNvPr>
        <xdr:cNvSpPr/>
      </xdr:nvSpPr>
      <xdr:spPr>
        <a:xfrm>
          <a:off x="15430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121920</xdr:rowOff>
    </xdr:from>
    <xdr:to>
      <xdr:col>85</xdr:col>
      <xdr:colOff>127000</xdr:colOff>
      <xdr:row>59</xdr:row>
      <xdr:rowOff>100965</xdr:rowOff>
    </xdr:to>
    <xdr:cxnSp macro="">
      <xdr:nvCxnSpPr>
        <xdr:cNvPr id="534" name="直線コネクタ 533">
          <a:extLst>
            <a:ext uri="{FF2B5EF4-FFF2-40B4-BE49-F238E27FC236}">
              <a16:creationId xmlns:a16="http://schemas.microsoft.com/office/drawing/2014/main" id="{7FF82414-B9DA-4B78-9370-C9DE40EBC8DF}"/>
            </a:ext>
          </a:extLst>
        </xdr:cNvPr>
        <xdr:cNvCxnSpPr/>
      </xdr:nvCxnSpPr>
      <xdr:spPr>
        <a:xfrm>
          <a:off x="15481300" y="10066020"/>
          <a:ext cx="838200" cy="15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95885</xdr:rowOff>
    </xdr:from>
    <xdr:to>
      <xdr:col>76</xdr:col>
      <xdr:colOff>165100</xdr:colOff>
      <xdr:row>59</xdr:row>
      <xdr:rowOff>26035</xdr:rowOff>
    </xdr:to>
    <xdr:sp macro="" textlink="">
      <xdr:nvSpPr>
        <xdr:cNvPr id="535" name="楕円 534">
          <a:extLst>
            <a:ext uri="{FF2B5EF4-FFF2-40B4-BE49-F238E27FC236}">
              <a16:creationId xmlns:a16="http://schemas.microsoft.com/office/drawing/2014/main" id="{5341970A-78D6-4163-92EB-8650F2EFA15C}"/>
            </a:ext>
          </a:extLst>
        </xdr:cNvPr>
        <xdr:cNvSpPr/>
      </xdr:nvSpPr>
      <xdr:spPr>
        <a:xfrm>
          <a:off x="14541500" y="1003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121920</xdr:rowOff>
    </xdr:from>
    <xdr:to>
      <xdr:col>81</xdr:col>
      <xdr:colOff>50800</xdr:colOff>
      <xdr:row>58</xdr:row>
      <xdr:rowOff>146685</xdr:rowOff>
    </xdr:to>
    <xdr:cxnSp macro="">
      <xdr:nvCxnSpPr>
        <xdr:cNvPr id="536" name="直線コネクタ 535">
          <a:extLst>
            <a:ext uri="{FF2B5EF4-FFF2-40B4-BE49-F238E27FC236}">
              <a16:creationId xmlns:a16="http://schemas.microsoft.com/office/drawing/2014/main" id="{272A7400-9A5E-4EF5-86F0-3D72AD19D852}"/>
            </a:ext>
          </a:extLst>
        </xdr:cNvPr>
        <xdr:cNvCxnSpPr/>
      </xdr:nvCxnSpPr>
      <xdr:spPr>
        <a:xfrm flipV="1">
          <a:off x="14592300" y="100660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xdr:rowOff>
    </xdr:from>
    <xdr:to>
      <xdr:col>72</xdr:col>
      <xdr:colOff>38100</xdr:colOff>
      <xdr:row>58</xdr:row>
      <xdr:rowOff>102235</xdr:rowOff>
    </xdr:to>
    <xdr:sp macro="" textlink="">
      <xdr:nvSpPr>
        <xdr:cNvPr id="537" name="楕円 536">
          <a:extLst>
            <a:ext uri="{FF2B5EF4-FFF2-40B4-BE49-F238E27FC236}">
              <a16:creationId xmlns:a16="http://schemas.microsoft.com/office/drawing/2014/main" id="{F1D9BC8B-A62E-40B6-92B2-E3F7DAC33898}"/>
            </a:ext>
          </a:extLst>
        </xdr:cNvPr>
        <xdr:cNvSpPr/>
      </xdr:nvSpPr>
      <xdr:spPr>
        <a:xfrm>
          <a:off x="13652500" y="99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51435</xdr:rowOff>
    </xdr:from>
    <xdr:to>
      <xdr:col>76</xdr:col>
      <xdr:colOff>114300</xdr:colOff>
      <xdr:row>58</xdr:row>
      <xdr:rowOff>146685</xdr:rowOff>
    </xdr:to>
    <xdr:cxnSp macro="">
      <xdr:nvCxnSpPr>
        <xdr:cNvPr id="538" name="直線コネクタ 537">
          <a:extLst>
            <a:ext uri="{FF2B5EF4-FFF2-40B4-BE49-F238E27FC236}">
              <a16:creationId xmlns:a16="http://schemas.microsoft.com/office/drawing/2014/main" id="{EC8AD1F0-7DAC-47BC-B0FC-19B34A7C37FA}"/>
            </a:ext>
          </a:extLst>
        </xdr:cNvPr>
        <xdr:cNvCxnSpPr/>
      </xdr:nvCxnSpPr>
      <xdr:spPr>
        <a:xfrm>
          <a:off x="13703300" y="999553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74930</xdr:rowOff>
    </xdr:from>
    <xdr:to>
      <xdr:col>67</xdr:col>
      <xdr:colOff>101600</xdr:colOff>
      <xdr:row>58</xdr:row>
      <xdr:rowOff>5080</xdr:rowOff>
    </xdr:to>
    <xdr:sp macro="" textlink="">
      <xdr:nvSpPr>
        <xdr:cNvPr id="539" name="楕円 538">
          <a:extLst>
            <a:ext uri="{FF2B5EF4-FFF2-40B4-BE49-F238E27FC236}">
              <a16:creationId xmlns:a16="http://schemas.microsoft.com/office/drawing/2014/main" id="{D7B25B84-64E1-4747-A2E4-4E67B7F17BB1}"/>
            </a:ext>
          </a:extLst>
        </xdr:cNvPr>
        <xdr:cNvSpPr/>
      </xdr:nvSpPr>
      <xdr:spPr>
        <a:xfrm>
          <a:off x="12763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125730</xdr:rowOff>
    </xdr:from>
    <xdr:to>
      <xdr:col>71</xdr:col>
      <xdr:colOff>177800</xdr:colOff>
      <xdr:row>58</xdr:row>
      <xdr:rowOff>51435</xdr:rowOff>
    </xdr:to>
    <xdr:cxnSp macro="">
      <xdr:nvCxnSpPr>
        <xdr:cNvPr id="540" name="直線コネクタ 539">
          <a:extLst>
            <a:ext uri="{FF2B5EF4-FFF2-40B4-BE49-F238E27FC236}">
              <a16:creationId xmlns:a16="http://schemas.microsoft.com/office/drawing/2014/main" id="{54C5F2B7-23DD-47CC-8462-DB2342062CEA}"/>
            </a:ext>
          </a:extLst>
        </xdr:cNvPr>
        <xdr:cNvCxnSpPr/>
      </xdr:nvCxnSpPr>
      <xdr:spPr>
        <a:xfrm>
          <a:off x="12814300" y="989838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7637</xdr:rowOff>
    </xdr:from>
    <xdr:ext cx="405111" cy="259045"/>
    <xdr:sp macro="" textlink="">
      <xdr:nvSpPr>
        <xdr:cNvPr id="541" name="n_1aveValue【保健センター・保健所】&#10;有形固定資産減価償却率">
          <a:extLst>
            <a:ext uri="{FF2B5EF4-FFF2-40B4-BE49-F238E27FC236}">
              <a16:creationId xmlns:a16="http://schemas.microsoft.com/office/drawing/2014/main" id="{AD2064DA-A830-487A-9DF4-70BADBA186F3}"/>
            </a:ext>
          </a:extLst>
        </xdr:cNvPr>
        <xdr:cNvSpPr txBox="1"/>
      </xdr:nvSpPr>
      <xdr:spPr>
        <a:xfrm>
          <a:off x="152660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144797</xdr:rowOff>
    </xdr:from>
    <xdr:ext cx="405111" cy="259045"/>
    <xdr:sp macro="" textlink="">
      <xdr:nvSpPr>
        <xdr:cNvPr id="542" name="n_2aveValue【保健センター・保健所】&#10;有形固定資産減価償却率">
          <a:extLst>
            <a:ext uri="{FF2B5EF4-FFF2-40B4-BE49-F238E27FC236}">
              <a16:creationId xmlns:a16="http://schemas.microsoft.com/office/drawing/2014/main" id="{FAB7340D-1419-4086-A800-42FB79B5CA40}"/>
            </a:ext>
          </a:extLst>
        </xdr:cNvPr>
        <xdr:cNvSpPr txBox="1"/>
      </xdr:nvSpPr>
      <xdr:spPr>
        <a:xfrm>
          <a:off x="1438974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110507</xdr:rowOff>
    </xdr:from>
    <xdr:ext cx="405111" cy="259045"/>
    <xdr:sp macro="" textlink="">
      <xdr:nvSpPr>
        <xdr:cNvPr id="543" name="n_3aveValue【保健センター・保健所】&#10;有形固定資産減価償却率">
          <a:extLst>
            <a:ext uri="{FF2B5EF4-FFF2-40B4-BE49-F238E27FC236}">
              <a16:creationId xmlns:a16="http://schemas.microsoft.com/office/drawing/2014/main" id="{189E34CA-5F2B-47B0-BA5A-841DEE541993}"/>
            </a:ext>
          </a:extLst>
        </xdr:cNvPr>
        <xdr:cNvSpPr txBox="1"/>
      </xdr:nvSpPr>
      <xdr:spPr>
        <a:xfrm>
          <a:off x="13500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544" name="n_4aveValue【保健センター・保健所】&#10;有形固定資産減価償却率">
          <a:extLst>
            <a:ext uri="{FF2B5EF4-FFF2-40B4-BE49-F238E27FC236}">
              <a16:creationId xmlns:a16="http://schemas.microsoft.com/office/drawing/2014/main" id="{E707AEFE-189D-4463-A908-9D6F141A047A}"/>
            </a:ext>
          </a:extLst>
        </xdr:cNvPr>
        <xdr:cNvSpPr txBox="1"/>
      </xdr:nvSpPr>
      <xdr:spPr>
        <a:xfrm>
          <a:off x="12611744" y="101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17797</xdr:rowOff>
    </xdr:from>
    <xdr:ext cx="405111" cy="259045"/>
    <xdr:sp macro="" textlink="">
      <xdr:nvSpPr>
        <xdr:cNvPr id="545" name="n_1mainValue【保健センター・保健所】&#10;有形固定資産減価償却率">
          <a:extLst>
            <a:ext uri="{FF2B5EF4-FFF2-40B4-BE49-F238E27FC236}">
              <a16:creationId xmlns:a16="http://schemas.microsoft.com/office/drawing/2014/main" id="{092CF244-85AA-43F1-861E-E8086F252A52}"/>
            </a:ext>
          </a:extLst>
        </xdr:cNvPr>
        <xdr:cNvSpPr txBox="1"/>
      </xdr:nvSpPr>
      <xdr:spPr>
        <a:xfrm>
          <a:off x="152660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42562</xdr:rowOff>
    </xdr:from>
    <xdr:ext cx="405111" cy="259045"/>
    <xdr:sp macro="" textlink="">
      <xdr:nvSpPr>
        <xdr:cNvPr id="546" name="n_2mainValue【保健センター・保健所】&#10;有形固定資産減価償却率">
          <a:extLst>
            <a:ext uri="{FF2B5EF4-FFF2-40B4-BE49-F238E27FC236}">
              <a16:creationId xmlns:a16="http://schemas.microsoft.com/office/drawing/2014/main" id="{B5D23E0D-CDE8-45DC-B116-E526EFCAB3FF}"/>
            </a:ext>
          </a:extLst>
        </xdr:cNvPr>
        <xdr:cNvSpPr txBox="1"/>
      </xdr:nvSpPr>
      <xdr:spPr>
        <a:xfrm>
          <a:off x="14389744" y="981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118762</xdr:rowOff>
    </xdr:from>
    <xdr:ext cx="405111" cy="259045"/>
    <xdr:sp macro="" textlink="">
      <xdr:nvSpPr>
        <xdr:cNvPr id="547" name="n_3mainValue【保健センター・保健所】&#10;有形固定資産減価償却率">
          <a:extLst>
            <a:ext uri="{FF2B5EF4-FFF2-40B4-BE49-F238E27FC236}">
              <a16:creationId xmlns:a16="http://schemas.microsoft.com/office/drawing/2014/main" id="{3D589E9A-6837-4DC0-97DD-534A831D8D3E}"/>
            </a:ext>
          </a:extLst>
        </xdr:cNvPr>
        <xdr:cNvSpPr txBox="1"/>
      </xdr:nvSpPr>
      <xdr:spPr>
        <a:xfrm>
          <a:off x="13500744" y="971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21607</xdr:rowOff>
    </xdr:from>
    <xdr:ext cx="405111" cy="259045"/>
    <xdr:sp macro="" textlink="">
      <xdr:nvSpPr>
        <xdr:cNvPr id="548" name="n_4mainValue【保健センター・保健所】&#10;有形固定資産減価償却率">
          <a:extLst>
            <a:ext uri="{FF2B5EF4-FFF2-40B4-BE49-F238E27FC236}">
              <a16:creationId xmlns:a16="http://schemas.microsoft.com/office/drawing/2014/main" id="{5202B90B-5834-4B64-9B8A-13690B2A93B2}"/>
            </a:ext>
          </a:extLst>
        </xdr:cNvPr>
        <xdr:cNvSpPr txBox="1"/>
      </xdr:nvSpPr>
      <xdr:spPr>
        <a:xfrm>
          <a:off x="126117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9" name="正方形/長方形 548">
          <a:extLst>
            <a:ext uri="{FF2B5EF4-FFF2-40B4-BE49-F238E27FC236}">
              <a16:creationId xmlns:a16="http://schemas.microsoft.com/office/drawing/2014/main" id="{AF0181D6-9581-4475-9D6B-739F7C0FE42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0" name="正方形/長方形 549">
          <a:extLst>
            <a:ext uri="{FF2B5EF4-FFF2-40B4-BE49-F238E27FC236}">
              <a16:creationId xmlns:a16="http://schemas.microsoft.com/office/drawing/2014/main" id="{CD85C4FA-78D5-46B2-889D-BBEEE1C0F65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1" name="正方形/長方形 550">
          <a:extLst>
            <a:ext uri="{FF2B5EF4-FFF2-40B4-BE49-F238E27FC236}">
              <a16:creationId xmlns:a16="http://schemas.microsoft.com/office/drawing/2014/main" id="{FC11DC52-A788-468D-A7E3-94C37E93663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2" name="正方形/長方形 551">
          <a:extLst>
            <a:ext uri="{FF2B5EF4-FFF2-40B4-BE49-F238E27FC236}">
              <a16:creationId xmlns:a16="http://schemas.microsoft.com/office/drawing/2014/main" id="{BD9A946B-6048-4022-9671-83C8A938FD3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3" name="正方形/長方形 552">
          <a:extLst>
            <a:ext uri="{FF2B5EF4-FFF2-40B4-BE49-F238E27FC236}">
              <a16:creationId xmlns:a16="http://schemas.microsoft.com/office/drawing/2014/main" id="{631AD804-CCE3-4CCA-B220-CC5A1EE2E37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4" name="正方形/長方形 553">
          <a:extLst>
            <a:ext uri="{FF2B5EF4-FFF2-40B4-BE49-F238E27FC236}">
              <a16:creationId xmlns:a16="http://schemas.microsoft.com/office/drawing/2014/main" id="{597B7F6A-CB67-454E-8699-B8347CDCA0A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5" name="正方形/長方形 554">
          <a:extLst>
            <a:ext uri="{FF2B5EF4-FFF2-40B4-BE49-F238E27FC236}">
              <a16:creationId xmlns:a16="http://schemas.microsoft.com/office/drawing/2014/main" id="{67B58736-5FE5-4FD2-94E8-CAF00EBD02E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6" name="正方形/長方形 555">
          <a:extLst>
            <a:ext uri="{FF2B5EF4-FFF2-40B4-BE49-F238E27FC236}">
              <a16:creationId xmlns:a16="http://schemas.microsoft.com/office/drawing/2014/main" id="{F46FB49C-7065-476C-AD1F-38B8E9C6413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7" name="テキスト ボックス 556">
          <a:extLst>
            <a:ext uri="{FF2B5EF4-FFF2-40B4-BE49-F238E27FC236}">
              <a16:creationId xmlns:a16="http://schemas.microsoft.com/office/drawing/2014/main" id="{7D7FBA62-409D-4E42-AF98-65F822EA31E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8" name="直線コネクタ 557">
          <a:extLst>
            <a:ext uri="{FF2B5EF4-FFF2-40B4-BE49-F238E27FC236}">
              <a16:creationId xmlns:a16="http://schemas.microsoft.com/office/drawing/2014/main" id="{25226621-50B7-42EE-A0F5-901117279EB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59" name="直線コネクタ 558">
          <a:extLst>
            <a:ext uri="{FF2B5EF4-FFF2-40B4-BE49-F238E27FC236}">
              <a16:creationId xmlns:a16="http://schemas.microsoft.com/office/drawing/2014/main" id="{EB0769F3-ADCD-4A9A-A3B8-EFF894F9ACF8}"/>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60" name="テキスト ボックス 559">
          <a:extLst>
            <a:ext uri="{FF2B5EF4-FFF2-40B4-BE49-F238E27FC236}">
              <a16:creationId xmlns:a16="http://schemas.microsoft.com/office/drawing/2014/main" id="{57F6E25F-633B-4B2F-BF92-9B88ECF61077}"/>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61" name="直線コネクタ 560">
          <a:extLst>
            <a:ext uri="{FF2B5EF4-FFF2-40B4-BE49-F238E27FC236}">
              <a16:creationId xmlns:a16="http://schemas.microsoft.com/office/drawing/2014/main" id="{505556EB-DD18-48EE-851B-77356FB40A91}"/>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62" name="テキスト ボックス 561">
          <a:extLst>
            <a:ext uri="{FF2B5EF4-FFF2-40B4-BE49-F238E27FC236}">
              <a16:creationId xmlns:a16="http://schemas.microsoft.com/office/drawing/2014/main" id="{196486C1-8513-4EA7-9465-FF33907AF8A9}"/>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63" name="直線コネクタ 562">
          <a:extLst>
            <a:ext uri="{FF2B5EF4-FFF2-40B4-BE49-F238E27FC236}">
              <a16:creationId xmlns:a16="http://schemas.microsoft.com/office/drawing/2014/main" id="{4236CAF6-E588-44D5-9348-26037FBFFAC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64" name="テキスト ボックス 563">
          <a:extLst>
            <a:ext uri="{FF2B5EF4-FFF2-40B4-BE49-F238E27FC236}">
              <a16:creationId xmlns:a16="http://schemas.microsoft.com/office/drawing/2014/main" id="{69B90A28-20FA-47E0-9383-738E45AA02D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5" name="直線コネクタ 564">
          <a:extLst>
            <a:ext uri="{FF2B5EF4-FFF2-40B4-BE49-F238E27FC236}">
              <a16:creationId xmlns:a16="http://schemas.microsoft.com/office/drawing/2014/main" id="{2F03A349-3586-4523-B3B3-394B2CF62A1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66" name="テキスト ボックス 565">
          <a:extLst>
            <a:ext uri="{FF2B5EF4-FFF2-40B4-BE49-F238E27FC236}">
              <a16:creationId xmlns:a16="http://schemas.microsoft.com/office/drawing/2014/main" id="{43857715-1EB8-448A-BA88-C9B1EB63919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7" name="直線コネクタ 566">
          <a:extLst>
            <a:ext uri="{FF2B5EF4-FFF2-40B4-BE49-F238E27FC236}">
              <a16:creationId xmlns:a16="http://schemas.microsoft.com/office/drawing/2014/main" id="{2ABB1387-F25F-45B6-8C5D-6556EA662E2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8" name="テキスト ボックス 567">
          <a:extLst>
            <a:ext uri="{FF2B5EF4-FFF2-40B4-BE49-F238E27FC236}">
              <a16:creationId xmlns:a16="http://schemas.microsoft.com/office/drawing/2014/main" id="{306A7107-31B9-42AD-82FC-3E343E70714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9" name="【保健センター・保健所】&#10;一人当たり面積グラフ枠">
          <a:extLst>
            <a:ext uri="{FF2B5EF4-FFF2-40B4-BE49-F238E27FC236}">
              <a16:creationId xmlns:a16="http://schemas.microsoft.com/office/drawing/2014/main" id="{0738E0B0-2553-4579-9582-985357D7D58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570" name="直線コネクタ 569">
          <a:extLst>
            <a:ext uri="{FF2B5EF4-FFF2-40B4-BE49-F238E27FC236}">
              <a16:creationId xmlns:a16="http://schemas.microsoft.com/office/drawing/2014/main" id="{9B88A870-D0FA-48C3-A949-693D3C56A891}"/>
            </a:ext>
          </a:extLst>
        </xdr:cNvPr>
        <xdr:cNvCxnSpPr/>
      </xdr:nvCxnSpPr>
      <xdr:spPr>
        <a:xfrm flipV="1">
          <a:off x="22160864" y="989380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71" name="【保健センター・保健所】&#10;一人当たり面積最小値テキスト">
          <a:extLst>
            <a:ext uri="{FF2B5EF4-FFF2-40B4-BE49-F238E27FC236}">
              <a16:creationId xmlns:a16="http://schemas.microsoft.com/office/drawing/2014/main" id="{5B94C369-AA59-402F-AEE3-66C8D2BB3870}"/>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72" name="直線コネクタ 571">
          <a:extLst>
            <a:ext uri="{FF2B5EF4-FFF2-40B4-BE49-F238E27FC236}">
              <a16:creationId xmlns:a16="http://schemas.microsoft.com/office/drawing/2014/main" id="{A9DFF3DE-D4B7-481B-8CC8-5E0AA1725741}"/>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573" name="【保健センター・保健所】&#10;一人当たり面積最大値テキスト">
          <a:extLst>
            <a:ext uri="{FF2B5EF4-FFF2-40B4-BE49-F238E27FC236}">
              <a16:creationId xmlns:a16="http://schemas.microsoft.com/office/drawing/2014/main" id="{218B4253-338E-4DE4-8BFE-E2848FC0969A}"/>
            </a:ext>
          </a:extLst>
        </xdr:cNvPr>
        <xdr:cNvSpPr txBox="1"/>
      </xdr:nvSpPr>
      <xdr:spPr>
        <a:xfrm>
          <a:off x="22199600" y="966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574" name="直線コネクタ 573">
          <a:extLst>
            <a:ext uri="{FF2B5EF4-FFF2-40B4-BE49-F238E27FC236}">
              <a16:creationId xmlns:a16="http://schemas.microsoft.com/office/drawing/2014/main" id="{CD0EE942-9473-48C5-B3A4-700F621EA3D7}"/>
            </a:ext>
          </a:extLst>
        </xdr:cNvPr>
        <xdr:cNvCxnSpPr/>
      </xdr:nvCxnSpPr>
      <xdr:spPr>
        <a:xfrm>
          <a:off x="22072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575" name="【保健センター・保健所】&#10;一人当たり面積平均値テキスト">
          <a:extLst>
            <a:ext uri="{FF2B5EF4-FFF2-40B4-BE49-F238E27FC236}">
              <a16:creationId xmlns:a16="http://schemas.microsoft.com/office/drawing/2014/main" id="{334F48E4-AF01-4BEB-A555-C321F32712D6}"/>
            </a:ext>
          </a:extLst>
        </xdr:cNvPr>
        <xdr:cNvSpPr txBox="1"/>
      </xdr:nvSpPr>
      <xdr:spPr>
        <a:xfrm>
          <a:off x="22199600" y="1051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76" name="フローチャート: 判断 575">
          <a:extLst>
            <a:ext uri="{FF2B5EF4-FFF2-40B4-BE49-F238E27FC236}">
              <a16:creationId xmlns:a16="http://schemas.microsoft.com/office/drawing/2014/main" id="{0541A0AC-6FC4-4601-B2A1-59CF72AA886B}"/>
            </a:ext>
          </a:extLst>
        </xdr:cNvPr>
        <xdr:cNvSpPr/>
      </xdr:nvSpPr>
      <xdr:spPr>
        <a:xfrm>
          <a:off x="221107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577" name="フローチャート: 判断 576">
          <a:extLst>
            <a:ext uri="{FF2B5EF4-FFF2-40B4-BE49-F238E27FC236}">
              <a16:creationId xmlns:a16="http://schemas.microsoft.com/office/drawing/2014/main" id="{B12EBD06-1342-47DC-9573-F05982E2DB35}"/>
            </a:ext>
          </a:extLst>
        </xdr:cNvPr>
        <xdr:cNvSpPr/>
      </xdr:nvSpPr>
      <xdr:spPr>
        <a:xfrm>
          <a:off x="21272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578" name="フローチャート: 判断 577">
          <a:extLst>
            <a:ext uri="{FF2B5EF4-FFF2-40B4-BE49-F238E27FC236}">
              <a16:creationId xmlns:a16="http://schemas.microsoft.com/office/drawing/2014/main" id="{4D1A843A-DC88-4552-AE10-780840A1DA58}"/>
            </a:ext>
          </a:extLst>
        </xdr:cNvPr>
        <xdr:cNvSpPr/>
      </xdr:nvSpPr>
      <xdr:spPr>
        <a:xfrm>
          <a:off x="20383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579" name="フローチャート: 判断 578">
          <a:extLst>
            <a:ext uri="{FF2B5EF4-FFF2-40B4-BE49-F238E27FC236}">
              <a16:creationId xmlns:a16="http://schemas.microsoft.com/office/drawing/2014/main" id="{60CA44D6-D765-4121-8CDF-96483A80F0E7}"/>
            </a:ext>
          </a:extLst>
        </xdr:cNvPr>
        <xdr:cNvSpPr/>
      </xdr:nvSpPr>
      <xdr:spPr>
        <a:xfrm>
          <a:off x="19494500"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26924</xdr:rowOff>
    </xdr:from>
    <xdr:to>
      <xdr:col>98</xdr:col>
      <xdr:colOff>38100</xdr:colOff>
      <xdr:row>62</xdr:row>
      <xdr:rowOff>128524</xdr:rowOff>
    </xdr:to>
    <xdr:sp macro="" textlink="">
      <xdr:nvSpPr>
        <xdr:cNvPr id="580" name="フローチャート: 判断 579">
          <a:extLst>
            <a:ext uri="{FF2B5EF4-FFF2-40B4-BE49-F238E27FC236}">
              <a16:creationId xmlns:a16="http://schemas.microsoft.com/office/drawing/2014/main" id="{AD8300E9-F78B-476E-B3B9-BE4C29A0AE34}"/>
            </a:ext>
          </a:extLst>
        </xdr:cNvPr>
        <xdr:cNvSpPr/>
      </xdr:nvSpPr>
      <xdr:spPr>
        <a:xfrm>
          <a:off x="18605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1" name="テキスト ボックス 580">
          <a:extLst>
            <a:ext uri="{FF2B5EF4-FFF2-40B4-BE49-F238E27FC236}">
              <a16:creationId xmlns:a16="http://schemas.microsoft.com/office/drawing/2014/main" id="{9B028E59-BD55-47AE-A060-92DF768C747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2" name="テキスト ボックス 581">
          <a:extLst>
            <a:ext uri="{FF2B5EF4-FFF2-40B4-BE49-F238E27FC236}">
              <a16:creationId xmlns:a16="http://schemas.microsoft.com/office/drawing/2014/main" id="{D824DA65-DCFF-4F86-88D9-1A6CF30877E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3" name="テキスト ボックス 582">
          <a:extLst>
            <a:ext uri="{FF2B5EF4-FFF2-40B4-BE49-F238E27FC236}">
              <a16:creationId xmlns:a16="http://schemas.microsoft.com/office/drawing/2014/main" id="{E0DA6539-F7EA-4F2F-BE8C-AAE6C254BCE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4" name="テキスト ボックス 583">
          <a:extLst>
            <a:ext uri="{FF2B5EF4-FFF2-40B4-BE49-F238E27FC236}">
              <a16:creationId xmlns:a16="http://schemas.microsoft.com/office/drawing/2014/main" id="{51B2C6AD-3F07-44E8-8F2A-6C97C5FE304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5" name="テキスト ボックス 584">
          <a:extLst>
            <a:ext uri="{FF2B5EF4-FFF2-40B4-BE49-F238E27FC236}">
              <a16:creationId xmlns:a16="http://schemas.microsoft.com/office/drawing/2014/main" id="{7E676771-9993-44FE-899A-FC78AEDEE75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33782</xdr:rowOff>
    </xdr:from>
    <xdr:to>
      <xdr:col>116</xdr:col>
      <xdr:colOff>114300</xdr:colOff>
      <xdr:row>63</xdr:row>
      <xdr:rowOff>135382</xdr:rowOff>
    </xdr:to>
    <xdr:sp macro="" textlink="">
      <xdr:nvSpPr>
        <xdr:cNvPr id="586" name="楕円 585">
          <a:extLst>
            <a:ext uri="{FF2B5EF4-FFF2-40B4-BE49-F238E27FC236}">
              <a16:creationId xmlns:a16="http://schemas.microsoft.com/office/drawing/2014/main" id="{5AFAD31E-1988-4B9B-9FC1-DA1EE7EEC65E}"/>
            </a:ext>
          </a:extLst>
        </xdr:cNvPr>
        <xdr:cNvSpPr/>
      </xdr:nvSpPr>
      <xdr:spPr>
        <a:xfrm>
          <a:off x="221107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120159</xdr:rowOff>
    </xdr:from>
    <xdr:ext cx="469744" cy="259045"/>
    <xdr:sp macro="" textlink="">
      <xdr:nvSpPr>
        <xdr:cNvPr id="587" name="【保健センター・保健所】&#10;一人当たり面積該当値テキスト">
          <a:extLst>
            <a:ext uri="{FF2B5EF4-FFF2-40B4-BE49-F238E27FC236}">
              <a16:creationId xmlns:a16="http://schemas.microsoft.com/office/drawing/2014/main" id="{7249E3F3-FE60-45C7-BB34-227699710876}"/>
            </a:ext>
          </a:extLst>
        </xdr:cNvPr>
        <xdr:cNvSpPr txBox="1"/>
      </xdr:nvSpPr>
      <xdr:spPr>
        <a:xfrm>
          <a:off x="22199600" y="10750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33782</xdr:rowOff>
    </xdr:from>
    <xdr:to>
      <xdr:col>112</xdr:col>
      <xdr:colOff>38100</xdr:colOff>
      <xdr:row>63</xdr:row>
      <xdr:rowOff>135382</xdr:rowOff>
    </xdr:to>
    <xdr:sp macro="" textlink="">
      <xdr:nvSpPr>
        <xdr:cNvPr id="588" name="楕円 587">
          <a:extLst>
            <a:ext uri="{FF2B5EF4-FFF2-40B4-BE49-F238E27FC236}">
              <a16:creationId xmlns:a16="http://schemas.microsoft.com/office/drawing/2014/main" id="{23858F97-0862-4364-A6D1-69F70F9681EC}"/>
            </a:ext>
          </a:extLst>
        </xdr:cNvPr>
        <xdr:cNvSpPr/>
      </xdr:nvSpPr>
      <xdr:spPr>
        <a:xfrm>
          <a:off x="21272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84582</xdr:rowOff>
    </xdr:from>
    <xdr:to>
      <xdr:col>116</xdr:col>
      <xdr:colOff>63500</xdr:colOff>
      <xdr:row>63</xdr:row>
      <xdr:rowOff>84582</xdr:rowOff>
    </xdr:to>
    <xdr:cxnSp macro="">
      <xdr:nvCxnSpPr>
        <xdr:cNvPr id="589" name="直線コネクタ 588">
          <a:extLst>
            <a:ext uri="{FF2B5EF4-FFF2-40B4-BE49-F238E27FC236}">
              <a16:creationId xmlns:a16="http://schemas.microsoft.com/office/drawing/2014/main" id="{D9A39593-9A2E-4412-A8DE-C217ED85A14F}"/>
            </a:ext>
          </a:extLst>
        </xdr:cNvPr>
        <xdr:cNvCxnSpPr/>
      </xdr:nvCxnSpPr>
      <xdr:spPr>
        <a:xfrm>
          <a:off x="21323300" y="108859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33782</xdr:rowOff>
    </xdr:from>
    <xdr:to>
      <xdr:col>107</xdr:col>
      <xdr:colOff>101600</xdr:colOff>
      <xdr:row>63</xdr:row>
      <xdr:rowOff>135382</xdr:rowOff>
    </xdr:to>
    <xdr:sp macro="" textlink="">
      <xdr:nvSpPr>
        <xdr:cNvPr id="590" name="楕円 589">
          <a:extLst>
            <a:ext uri="{FF2B5EF4-FFF2-40B4-BE49-F238E27FC236}">
              <a16:creationId xmlns:a16="http://schemas.microsoft.com/office/drawing/2014/main" id="{369EF25F-3ECB-4DB9-BA45-0B7C1C26D792}"/>
            </a:ext>
          </a:extLst>
        </xdr:cNvPr>
        <xdr:cNvSpPr/>
      </xdr:nvSpPr>
      <xdr:spPr>
        <a:xfrm>
          <a:off x="20383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84582</xdr:rowOff>
    </xdr:from>
    <xdr:to>
      <xdr:col>111</xdr:col>
      <xdr:colOff>177800</xdr:colOff>
      <xdr:row>63</xdr:row>
      <xdr:rowOff>84582</xdr:rowOff>
    </xdr:to>
    <xdr:cxnSp macro="">
      <xdr:nvCxnSpPr>
        <xdr:cNvPr id="591" name="直線コネクタ 590">
          <a:extLst>
            <a:ext uri="{FF2B5EF4-FFF2-40B4-BE49-F238E27FC236}">
              <a16:creationId xmlns:a16="http://schemas.microsoft.com/office/drawing/2014/main" id="{B2545C08-3A1A-4DF6-B8FF-433EC77892DE}"/>
            </a:ext>
          </a:extLst>
        </xdr:cNvPr>
        <xdr:cNvCxnSpPr/>
      </xdr:nvCxnSpPr>
      <xdr:spPr>
        <a:xfrm>
          <a:off x="20434300" y="1088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33782</xdr:rowOff>
    </xdr:from>
    <xdr:to>
      <xdr:col>102</xdr:col>
      <xdr:colOff>165100</xdr:colOff>
      <xdr:row>63</xdr:row>
      <xdr:rowOff>135382</xdr:rowOff>
    </xdr:to>
    <xdr:sp macro="" textlink="">
      <xdr:nvSpPr>
        <xdr:cNvPr id="592" name="楕円 591">
          <a:extLst>
            <a:ext uri="{FF2B5EF4-FFF2-40B4-BE49-F238E27FC236}">
              <a16:creationId xmlns:a16="http://schemas.microsoft.com/office/drawing/2014/main" id="{5EE02234-5E79-4DF6-9978-4E535DBCAA9A}"/>
            </a:ext>
          </a:extLst>
        </xdr:cNvPr>
        <xdr:cNvSpPr/>
      </xdr:nvSpPr>
      <xdr:spPr>
        <a:xfrm>
          <a:off x="19494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84582</xdr:rowOff>
    </xdr:from>
    <xdr:to>
      <xdr:col>107</xdr:col>
      <xdr:colOff>50800</xdr:colOff>
      <xdr:row>63</xdr:row>
      <xdr:rowOff>84582</xdr:rowOff>
    </xdr:to>
    <xdr:cxnSp macro="">
      <xdr:nvCxnSpPr>
        <xdr:cNvPr id="593" name="直線コネクタ 592">
          <a:extLst>
            <a:ext uri="{FF2B5EF4-FFF2-40B4-BE49-F238E27FC236}">
              <a16:creationId xmlns:a16="http://schemas.microsoft.com/office/drawing/2014/main" id="{689E956E-98BF-43BC-9A7E-E8D8EF816F9C}"/>
            </a:ext>
          </a:extLst>
        </xdr:cNvPr>
        <xdr:cNvCxnSpPr/>
      </xdr:nvCxnSpPr>
      <xdr:spPr>
        <a:xfrm>
          <a:off x="19545300" y="1088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38354</xdr:rowOff>
    </xdr:from>
    <xdr:to>
      <xdr:col>98</xdr:col>
      <xdr:colOff>38100</xdr:colOff>
      <xdr:row>63</xdr:row>
      <xdr:rowOff>139954</xdr:rowOff>
    </xdr:to>
    <xdr:sp macro="" textlink="">
      <xdr:nvSpPr>
        <xdr:cNvPr id="594" name="楕円 593">
          <a:extLst>
            <a:ext uri="{FF2B5EF4-FFF2-40B4-BE49-F238E27FC236}">
              <a16:creationId xmlns:a16="http://schemas.microsoft.com/office/drawing/2014/main" id="{FC40D137-24B9-445B-A94D-AA01EF998614}"/>
            </a:ext>
          </a:extLst>
        </xdr:cNvPr>
        <xdr:cNvSpPr/>
      </xdr:nvSpPr>
      <xdr:spPr>
        <a:xfrm>
          <a:off x="18605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84582</xdr:rowOff>
    </xdr:from>
    <xdr:to>
      <xdr:col>102</xdr:col>
      <xdr:colOff>114300</xdr:colOff>
      <xdr:row>63</xdr:row>
      <xdr:rowOff>89154</xdr:rowOff>
    </xdr:to>
    <xdr:cxnSp macro="">
      <xdr:nvCxnSpPr>
        <xdr:cNvPr id="595" name="直線コネクタ 594">
          <a:extLst>
            <a:ext uri="{FF2B5EF4-FFF2-40B4-BE49-F238E27FC236}">
              <a16:creationId xmlns:a16="http://schemas.microsoft.com/office/drawing/2014/main" id="{13277369-BC96-480B-A4F1-36C60DEAE196}"/>
            </a:ext>
          </a:extLst>
        </xdr:cNvPr>
        <xdr:cNvCxnSpPr/>
      </xdr:nvCxnSpPr>
      <xdr:spPr>
        <a:xfrm flipV="1">
          <a:off x="18656300" y="108859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596" name="n_1aveValue【保健センター・保健所】&#10;一人当たり面積">
          <a:extLst>
            <a:ext uri="{FF2B5EF4-FFF2-40B4-BE49-F238E27FC236}">
              <a16:creationId xmlns:a16="http://schemas.microsoft.com/office/drawing/2014/main" id="{CFAA2511-E0DC-4F66-A31F-32A833464426}"/>
            </a:ext>
          </a:extLst>
        </xdr:cNvPr>
        <xdr:cNvSpPr txBox="1"/>
      </xdr:nvSpPr>
      <xdr:spPr>
        <a:xfrm>
          <a:off x="210757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597" name="n_2aveValue【保健センター・保健所】&#10;一人当たり面積">
          <a:extLst>
            <a:ext uri="{FF2B5EF4-FFF2-40B4-BE49-F238E27FC236}">
              <a16:creationId xmlns:a16="http://schemas.microsoft.com/office/drawing/2014/main" id="{76F12E11-4F5F-4063-B6C5-461B49DDD22F}"/>
            </a:ext>
          </a:extLst>
        </xdr:cNvPr>
        <xdr:cNvSpPr txBox="1"/>
      </xdr:nvSpPr>
      <xdr:spPr>
        <a:xfrm>
          <a:off x="201994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598" name="n_3aveValue【保健センター・保健所】&#10;一人当たり面積">
          <a:extLst>
            <a:ext uri="{FF2B5EF4-FFF2-40B4-BE49-F238E27FC236}">
              <a16:creationId xmlns:a16="http://schemas.microsoft.com/office/drawing/2014/main" id="{0A3A41C5-2E22-43E7-AFB8-CB7B18CB442F}"/>
            </a:ext>
          </a:extLst>
        </xdr:cNvPr>
        <xdr:cNvSpPr txBox="1"/>
      </xdr:nvSpPr>
      <xdr:spPr>
        <a:xfrm>
          <a:off x="19310427" y="1044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145051</xdr:rowOff>
    </xdr:from>
    <xdr:ext cx="469744" cy="259045"/>
    <xdr:sp macro="" textlink="">
      <xdr:nvSpPr>
        <xdr:cNvPr id="599" name="n_4aveValue【保健センター・保健所】&#10;一人当たり面積">
          <a:extLst>
            <a:ext uri="{FF2B5EF4-FFF2-40B4-BE49-F238E27FC236}">
              <a16:creationId xmlns:a16="http://schemas.microsoft.com/office/drawing/2014/main" id="{725F6D2E-D4B3-4BD7-AFE8-854317CC3269}"/>
            </a:ext>
          </a:extLst>
        </xdr:cNvPr>
        <xdr:cNvSpPr txBox="1"/>
      </xdr:nvSpPr>
      <xdr:spPr>
        <a:xfrm>
          <a:off x="18421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126509</xdr:rowOff>
    </xdr:from>
    <xdr:ext cx="469744" cy="259045"/>
    <xdr:sp macro="" textlink="">
      <xdr:nvSpPr>
        <xdr:cNvPr id="600" name="n_1mainValue【保健センター・保健所】&#10;一人当たり面積">
          <a:extLst>
            <a:ext uri="{FF2B5EF4-FFF2-40B4-BE49-F238E27FC236}">
              <a16:creationId xmlns:a16="http://schemas.microsoft.com/office/drawing/2014/main" id="{E745E045-5D72-4084-8DDD-1CA4CDAB38F6}"/>
            </a:ext>
          </a:extLst>
        </xdr:cNvPr>
        <xdr:cNvSpPr txBox="1"/>
      </xdr:nvSpPr>
      <xdr:spPr>
        <a:xfrm>
          <a:off x="210757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126509</xdr:rowOff>
    </xdr:from>
    <xdr:ext cx="469744" cy="259045"/>
    <xdr:sp macro="" textlink="">
      <xdr:nvSpPr>
        <xdr:cNvPr id="601" name="n_2mainValue【保健センター・保健所】&#10;一人当たり面積">
          <a:extLst>
            <a:ext uri="{FF2B5EF4-FFF2-40B4-BE49-F238E27FC236}">
              <a16:creationId xmlns:a16="http://schemas.microsoft.com/office/drawing/2014/main" id="{93C43CEB-4BCE-4F2E-A90E-3677C5A40B5E}"/>
            </a:ext>
          </a:extLst>
        </xdr:cNvPr>
        <xdr:cNvSpPr txBox="1"/>
      </xdr:nvSpPr>
      <xdr:spPr>
        <a:xfrm>
          <a:off x="201994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126509</xdr:rowOff>
    </xdr:from>
    <xdr:ext cx="469744" cy="259045"/>
    <xdr:sp macro="" textlink="">
      <xdr:nvSpPr>
        <xdr:cNvPr id="602" name="n_3mainValue【保健センター・保健所】&#10;一人当たり面積">
          <a:extLst>
            <a:ext uri="{FF2B5EF4-FFF2-40B4-BE49-F238E27FC236}">
              <a16:creationId xmlns:a16="http://schemas.microsoft.com/office/drawing/2014/main" id="{25CCF277-8B93-4BBC-9E92-ECA11214F9CA}"/>
            </a:ext>
          </a:extLst>
        </xdr:cNvPr>
        <xdr:cNvSpPr txBox="1"/>
      </xdr:nvSpPr>
      <xdr:spPr>
        <a:xfrm>
          <a:off x="193104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131081</xdr:rowOff>
    </xdr:from>
    <xdr:ext cx="469744" cy="259045"/>
    <xdr:sp macro="" textlink="">
      <xdr:nvSpPr>
        <xdr:cNvPr id="603" name="n_4mainValue【保健センター・保健所】&#10;一人当たり面積">
          <a:extLst>
            <a:ext uri="{FF2B5EF4-FFF2-40B4-BE49-F238E27FC236}">
              <a16:creationId xmlns:a16="http://schemas.microsoft.com/office/drawing/2014/main" id="{FFE0C5C2-20D3-45C4-9588-16A049C55B0E}"/>
            </a:ext>
          </a:extLst>
        </xdr:cNvPr>
        <xdr:cNvSpPr txBox="1"/>
      </xdr:nvSpPr>
      <xdr:spPr>
        <a:xfrm>
          <a:off x="184214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4" name="正方形/長方形 603">
          <a:extLst>
            <a:ext uri="{FF2B5EF4-FFF2-40B4-BE49-F238E27FC236}">
              <a16:creationId xmlns:a16="http://schemas.microsoft.com/office/drawing/2014/main" id="{A90A544C-4F38-4EC9-BEAF-0720727CC29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5" name="正方形/長方形 604">
          <a:extLst>
            <a:ext uri="{FF2B5EF4-FFF2-40B4-BE49-F238E27FC236}">
              <a16:creationId xmlns:a16="http://schemas.microsoft.com/office/drawing/2014/main" id="{EA93CB0C-6FA0-46BF-8391-B68E88A3E14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6" name="正方形/長方形 605">
          <a:extLst>
            <a:ext uri="{FF2B5EF4-FFF2-40B4-BE49-F238E27FC236}">
              <a16:creationId xmlns:a16="http://schemas.microsoft.com/office/drawing/2014/main" id="{9E63930B-FD7C-4A23-A3EC-B2A650EDB06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7" name="正方形/長方形 606">
          <a:extLst>
            <a:ext uri="{FF2B5EF4-FFF2-40B4-BE49-F238E27FC236}">
              <a16:creationId xmlns:a16="http://schemas.microsoft.com/office/drawing/2014/main" id="{9B285015-B96F-4C2F-80A4-C85FC0DD250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8" name="正方形/長方形 607">
          <a:extLst>
            <a:ext uri="{FF2B5EF4-FFF2-40B4-BE49-F238E27FC236}">
              <a16:creationId xmlns:a16="http://schemas.microsoft.com/office/drawing/2014/main" id="{D9839B9E-8F64-449E-9B8D-5B5D8901017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9" name="正方形/長方形 608">
          <a:extLst>
            <a:ext uri="{FF2B5EF4-FFF2-40B4-BE49-F238E27FC236}">
              <a16:creationId xmlns:a16="http://schemas.microsoft.com/office/drawing/2014/main" id="{16E56481-E6D6-4930-983F-CC5F15A5424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0" name="正方形/長方形 609">
          <a:extLst>
            <a:ext uri="{FF2B5EF4-FFF2-40B4-BE49-F238E27FC236}">
              <a16:creationId xmlns:a16="http://schemas.microsoft.com/office/drawing/2014/main" id="{B2E94796-1E21-4A06-ADC7-15471B7DDEE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1" name="正方形/長方形 610">
          <a:extLst>
            <a:ext uri="{FF2B5EF4-FFF2-40B4-BE49-F238E27FC236}">
              <a16:creationId xmlns:a16="http://schemas.microsoft.com/office/drawing/2014/main" id="{0584B9D1-FB2F-4C27-A18E-A110C0FB0F3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2" name="テキスト ボックス 611">
          <a:extLst>
            <a:ext uri="{FF2B5EF4-FFF2-40B4-BE49-F238E27FC236}">
              <a16:creationId xmlns:a16="http://schemas.microsoft.com/office/drawing/2014/main" id="{78C000B1-EB46-40B7-8193-F9CD2805781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3" name="直線コネクタ 612">
          <a:extLst>
            <a:ext uri="{FF2B5EF4-FFF2-40B4-BE49-F238E27FC236}">
              <a16:creationId xmlns:a16="http://schemas.microsoft.com/office/drawing/2014/main" id="{56CECE8B-A35A-4AB8-B587-0ABD215351A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14" name="テキスト ボックス 613">
          <a:extLst>
            <a:ext uri="{FF2B5EF4-FFF2-40B4-BE49-F238E27FC236}">
              <a16:creationId xmlns:a16="http://schemas.microsoft.com/office/drawing/2014/main" id="{5F5A638C-9F59-4A1C-ABD0-FA7E50AC109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15" name="直線コネクタ 614">
          <a:extLst>
            <a:ext uri="{FF2B5EF4-FFF2-40B4-BE49-F238E27FC236}">
              <a16:creationId xmlns:a16="http://schemas.microsoft.com/office/drawing/2014/main" id="{037D9035-5F30-49F8-99FA-94404B037BF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16" name="テキスト ボックス 615">
          <a:extLst>
            <a:ext uri="{FF2B5EF4-FFF2-40B4-BE49-F238E27FC236}">
              <a16:creationId xmlns:a16="http://schemas.microsoft.com/office/drawing/2014/main" id="{CCA3E430-50ED-4A9F-9BAC-D6FB21391A4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17" name="直線コネクタ 616">
          <a:extLst>
            <a:ext uri="{FF2B5EF4-FFF2-40B4-BE49-F238E27FC236}">
              <a16:creationId xmlns:a16="http://schemas.microsoft.com/office/drawing/2014/main" id="{61EB7619-3451-4741-AF0D-381774A2BA8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18" name="テキスト ボックス 617">
          <a:extLst>
            <a:ext uri="{FF2B5EF4-FFF2-40B4-BE49-F238E27FC236}">
              <a16:creationId xmlns:a16="http://schemas.microsoft.com/office/drawing/2014/main" id="{6DB20F5C-F4DC-4723-89F7-6147D524686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19" name="直線コネクタ 618">
          <a:extLst>
            <a:ext uri="{FF2B5EF4-FFF2-40B4-BE49-F238E27FC236}">
              <a16:creationId xmlns:a16="http://schemas.microsoft.com/office/drawing/2014/main" id="{386BA78C-C667-4A25-8CF5-23326557E4C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20" name="テキスト ボックス 619">
          <a:extLst>
            <a:ext uri="{FF2B5EF4-FFF2-40B4-BE49-F238E27FC236}">
              <a16:creationId xmlns:a16="http://schemas.microsoft.com/office/drawing/2014/main" id="{9D66D552-4583-450B-BF0C-26DED9AA846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21" name="直線コネクタ 620">
          <a:extLst>
            <a:ext uri="{FF2B5EF4-FFF2-40B4-BE49-F238E27FC236}">
              <a16:creationId xmlns:a16="http://schemas.microsoft.com/office/drawing/2014/main" id="{2D5A3040-327B-46AF-BD47-876F9F68D39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22" name="テキスト ボックス 621">
          <a:extLst>
            <a:ext uri="{FF2B5EF4-FFF2-40B4-BE49-F238E27FC236}">
              <a16:creationId xmlns:a16="http://schemas.microsoft.com/office/drawing/2014/main" id="{8390E704-176C-4224-94C9-09978282404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23" name="直線コネクタ 622">
          <a:extLst>
            <a:ext uri="{FF2B5EF4-FFF2-40B4-BE49-F238E27FC236}">
              <a16:creationId xmlns:a16="http://schemas.microsoft.com/office/drawing/2014/main" id="{F29C8F0A-59C6-4493-9328-99980C68025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24" name="テキスト ボックス 623">
          <a:extLst>
            <a:ext uri="{FF2B5EF4-FFF2-40B4-BE49-F238E27FC236}">
              <a16:creationId xmlns:a16="http://schemas.microsoft.com/office/drawing/2014/main" id="{FB827203-F35D-4A6F-BDFE-C1FF60BC3F4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25" name="直線コネクタ 624">
          <a:extLst>
            <a:ext uri="{FF2B5EF4-FFF2-40B4-BE49-F238E27FC236}">
              <a16:creationId xmlns:a16="http://schemas.microsoft.com/office/drawing/2014/main" id="{54B6197A-EB63-4529-9E54-27E4835ADE0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26" name="テキスト ボックス 625">
          <a:extLst>
            <a:ext uri="{FF2B5EF4-FFF2-40B4-BE49-F238E27FC236}">
              <a16:creationId xmlns:a16="http://schemas.microsoft.com/office/drawing/2014/main" id="{3B56F469-4CB0-4B0A-92DD-D172A499B43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27" name="【消防施設】&#10;有形固定資産減価償却率グラフ枠">
          <a:extLst>
            <a:ext uri="{FF2B5EF4-FFF2-40B4-BE49-F238E27FC236}">
              <a16:creationId xmlns:a16="http://schemas.microsoft.com/office/drawing/2014/main" id="{65B16BCF-49C6-4356-9350-ACA75528DF9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628" name="直線コネクタ 627">
          <a:extLst>
            <a:ext uri="{FF2B5EF4-FFF2-40B4-BE49-F238E27FC236}">
              <a16:creationId xmlns:a16="http://schemas.microsoft.com/office/drawing/2014/main" id="{45E43ABD-2662-48C2-A4E0-BED4CEE16DE0}"/>
            </a:ext>
          </a:extLst>
        </xdr:cNvPr>
        <xdr:cNvCxnSpPr/>
      </xdr:nvCxnSpPr>
      <xdr:spPr>
        <a:xfrm flipV="1">
          <a:off x="16318864" y="1356550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629" name="【消防施設】&#10;有形固定資産減価償却率最小値テキスト">
          <a:extLst>
            <a:ext uri="{FF2B5EF4-FFF2-40B4-BE49-F238E27FC236}">
              <a16:creationId xmlns:a16="http://schemas.microsoft.com/office/drawing/2014/main" id="{DBADB303-6EE6-4AC1-8D00-B79F2A131841}"/>
            </a:ext>
          </a:extLst>
        </xdr:cNvPr>
        <xdr:cNvSpPr txBox="1"/>
      </xdr:nvSpPr>
      <xdr:spPr>
        <a:xfrm>
          <a:off x="16357600"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630" name="直線コネクタ 629">
          <a:extLst>
            <a:ext uri="{FF2B5EF4-FFF2-40B4-BE49-F238E27FC236}">
              <a16:creationId xmlns:a16="http://schemas.microsoft.com/office/drawing/2014/main" id="{766CA2BE-F45C-4080-A05E-69B8EB58BAE5}"/>
            </a:ext>
          </a:extLst>
        </xdr:cNvPr>
        <xdr:cNvCxnSpPr/>
      </xdr:nvCxnSpPr>
      <xdr:spPr>
        <a:xfrm>
          <a:off x="16230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631" name="【消防施設】&#10;有形固定資産減価償却率最大値テキスト">
          <a:extLst>
            <a:ext uri="{FF2B5EF4-FFF2-40B4-BE49-F238E27FC236}">
              <a16:creationId xmlns:a16="http://schemas.microsoft.com/office/drawing/2014/main" id="{95F8B0C2-AAF6-4CC8-8BF9-65CE34900395}"/>
            </a:ext>
          </a:extLst>
        </xdr:cNvPr>
        <xdr:cNvSpPr txBox="1"/>
      </xdr:nvSpPr>
      <xdr:spPr>
        <a:xfrm>
          <a:off x="16357600" y="1334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632" name="直線コネクタ 631">
          <a:extLst>
            <a:ext uri="{FF2B5EF4-FFF2-40B4-BE49-F238E27FC236}">
              <a16:creationId xmlns:a16="http://schemas.microsoft.com/office/drawing/2014/main" id="{108EFC44-B1FE-45CD-A592-3C5C9D8946FB}"/>
            </a:ext>
          </a:extLst>
        </xdr:cNvPr>
        <xdr:cNvCxnSpPr/>
      </xdr:nvCxnSpPr>
      <xdr:spPr>
        <a:xfrm>
          <a:off x="16230600" y="1356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33" name="【消防施設】&#10;有形固定資産減価償却率平均値テキスト">
          <a:extLst>
            <a:ext uri="{FF2B5EF4-FFF2-40B4-BE49-F238E27FC236}">
              <a16:creationId xmlns:a16="http://schemas.microsoft.com/office/drawing/2014/main" id="{465BC781-8E9D-48DC-959B-5155E16FAB9D}"/>
            </a:ext>
          </a:extLst>
        </xdr:cNvPr>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34" name="フローチャート: 判断 633">
          <a:extLst>
            <a:ext uri="{FF2B5EF4-FFF2-40B4-BE49-F238E27FC236}">
              <a16:creationId xmlns:a16="http://schemas.microsoft.com/office/drawing/2014/main" id="{FE50A318-5520-4086-A8A7-F426D9DABBD1}"/>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635" name="フローチャート: 判断 634">
          <a:extLst>
            <a:ext uri="{FF2B5EF4-FFF2-40B4-BE49-F238E27FC236}">
              <a16:creationId xmlns:a16="http://schemas.microsoft.com/office/drawing/2014/main" id="{9F400F2A-3DD2-4663-820D-9B3CA5B5031D}"/>
            </a:ext>
          </a:extLst>
        </xdr:cNvPr>
        <xdr:cNvSpPr/>
      </xdr:nvSpPr>
      <xdr:spPr>
        <a:xfrm>
          <a:off x="15430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36" name="フローチャート: 判断 635">
          <a:extLst>
            <a:ext uri="{FF2B5EF4-FFF2-40B4-BE49-F238E27FC236}">
              <a16:creationId xmlns:a16="http://schemas.microsoft.com/office/drawing/2014/main" id="{3E63F9C4-94F7-4308-9E58-664D1BA5260E}"/>
            </a:ext>
          </a:extLst>
        </xdr:cNvPr>
        <xdr:cNvSpPr/>
      </xdr:nvSpPr>
      <xdr:spPr>
        <a:xfrm>
          <a:off x="14541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637" name="フローチャート: 判断 636">
          <a:extLst>
            <a:ext uri="{FF2B5EF4-FFF2-40B4-BE49-F238E27FC236}">
              <a16:creationId xmlns:a16="http://schemas.microsoft.com/office/drawing/2014/main" id="{22A4082A-9862-4B8D-8726-1B4D7DE1692F}"/>
            </a:ext>
          </a:extLst>
        </xdr:cNvPr>
        <xdr:cNvSpPr/>
      </xdr:nvSpPr>
      <xdr:spPr>
        <a:xfrm>
          <a:off x="13652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133986</xdr:rowOff>
    </xdr:from>
    <xdr:to>
      <xdr:col>67</xdr:col>
      <xdr:colOff>101600</xdr:colOff>
      <xdr:row>82</xdr:row>
      <xdr:rowOff>64136</xdr:rowOff>
    </xdr:to>
    <xdr:sp macro="" textlink="">
      <xdr:nvSpPr>
        <xdr:cNvPr id="638" name="フローチャート: 判断 637">
          <a:extLst>
            <a:ext uri="{FF2B5EF4-FFF2-40B4-BE49-F238E27FC236}">
              <a16:creationId xmlns:a16="http://schemas.microsoft.com/office/drawing/2014/main" id="{E61C233B-6643-4499-8CD2-B09461FEC231}"/>
            </a:ext>
          </a:extLst>
        </xdr:cNvPr>
        <xdr:cNvSpPr/>
      </xdr:nvSpPr>
      <xdr:spPr>
        <a:xfrm>
          <a:off x="12763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9" name="テキスト ボックス 638">
          <a:extLst>
            <a:ext uri="{FF2B5EF4-FFF2-40B4-BE49-F238E27FC236}">
              <a16:creationId xmlns:a16="http://schemas.microsoft.com/office/drawing/2014/main" id="{B81BCAA2-8C6F-4BDB-88E7-33E0367D5CA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0" name="テキスト ボックス 639">
          <a:extLst>
            <a:ext uri="{FF2B5EF4-FFF2-40B4-BE49-F238E27FC236}">
              <a16:creationId xmlns:a16="http://schemas.microsoft.com/office/drawing/2014/main" id="{239539E9-2510-4A95-A6D8-1F5626629B9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1" name="テキスト ボックス 640">
          <a:extLst>
            <a:ext uri="{FF2B5EF4-FFF2-40B4-BE49-F238E27FC236}">
              <a16:creationId xmlns:a16="http://schemas.microsoft.com/office/drawing/2014/main" id="{E13A3CF1-F3C4-41B1-B8B0-9094895CBB7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2" name="テキスト ボックス 641">
          <a:extLst>
            <a:ext uri="{FF2B5EF4-FFF2-40B4-BE49-F238E27FC236}">
              <a16:creationId xmlns:a16="http://schemas.microsoft.com/office/drawing/2014/main" id="{9DB2F282-4B8B-48D9-9D6A-901F737186E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43" name="テキスト ボックス 642">
          <a:extLst>
            <a:ext uri="{FF2B5EF4-FFF2-40B4-BE49-F238E27FC236}">
              <a16:creationId xmlns:a16="http://schemas.microsoft.com/office/drawing/2014/main" id="{A79F4A6D-A7C0-4617-AB11-B58F05163DD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6350</xdr:rowOff>
    </xdr:from>
    <xdr:to>
      <xdr:col>85</xdr:col>
      <xdr:colOff>177800</xdr:colOff>
      <xdr:row>80</xdr:row>
      <xdr:rowOff>107950</xdr:rowOff>
    </xdr:to>
    <xdr:sp macro="" textlink="">
      <xdr:nvSpPr>
        <xdr:cNvPr id="644" name="楕円 643">
          <a:extLst>
            <a:ext uri="{FF2B5EF4-FFF2-40B4-BE49-F238E27FC236}">
              <a16:creationId xmlns:a16="http://schemas.microsoft.com/office/drawing/2014/main" id="{320CB5D2-3A71-4C74-8D74-C5498BAA3D88}"/>
            </a:ext>
          </a:extLst>
        </xdr:cNvPr>
        <xdr:cNvSpPr/>
      </xdr:nvSpPr>
      <xdr:spPr>
        <a:xfrm>
          <a:off x="16268700" y="1372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29227</xdr:rowOff>
    </xdr:from>
    <xdr:ext cx="405111" cy="259045"/>
    <xdr:sp macro="" textlink="">
      <xdr:nvSpPr>
        <xdr:cNvPr id="645" name="【消防施設】&#10;有形固定資産減価償却率該当値テキスト">
          <a:extLst>
            <a:ext uri="{FF2B5EF4-FFF2-40B4-BE49-F238E27FC236}">
              <a16:creationId xmlns:a16="http://schemas.microsoft.com/office/drawing/2014/main" id="{23D79B63-5463-4251-8B28-21E8E2DA8950}"/>
            </a:ext>
          </a:extLst>
        </xdr:cNvPr>
        <xdr:cNvSpPr txBox="1"/>
      </xdr:nvSpPr>
      <xdr:spPr>
        <a:xfrm>
          <a:off x="16357600"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8255</xdr:rowOff>
    </xdr:from>
    <xdr:to>
      <xdr:col>81</xdr:col>
      <xdr:colOff>101600</xdr:colOff>
      <xdr:row>80</xdr:row>
      <xdr:rowOff>109855</xdr:rowOff>
    </xdr:to>
    <xdr:sp macro="" textlink="">
      <xdr:nvSpPr>
        <xdr:cNvPr id="646" name="楕円 645">
          <a:extLst>
            <a:ext uri="{FF2B5EF4-FFF2-40B4-BE49-F238E27FC236}">
              <a16:creationId xmlns:a16="http://schemas.microsoft.com/office/drawing/2014/main" id="{013EF0FC-DB0B-4DFA-B4C6-580E0189241F}"/>
            </a:ext>
          </a:extLst>
        </xdr:cNvPr>
        <xdr:cNvSpPr/>
      </xdr:nvSpPr>
      <xdr:spPr>
        <a:xfrm>
          <a:off x="15430500" y="1372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57150</xdr:rowOff>
    </xdr:from>
    <xdr:to>
      <xdr:col>85</xdr:col>
      <xdr:colOff>127000</xdr:colOff>
      <xdr:row>80</xdr:row>
      <xdr:rowOff>59055</xdr:rowOff>
    </xdr:to>
    <xdr:cxnSp macro="">
      <xdr:nvCxnSpPr>
        <xdr:cNvPr id="647" name="直線コネクタ 646">
          <a:extLst>
            <a:ext uri="{FF2B5EF4-FFF2-40B4-BE49-F238E27FC236}">
              <a16:creationId xmlns:a16="http://schemas.microsoft.com/office/drawing/2014/main" id="{62E49D66-C927-4378-A0D9-C96D324837BC}"/>
            </a:ext>
          </a:extLst>
        </xdr:cNvPr>
        <xdr:cNvCxnSpPr/>
      </xdr:nvCxnSpPr>
      <xdr:spPr>
        <a:xfrm flipV="1">
          <a:off x="15481300" y="137731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139700</xdr:rowOff>
    </xdr:from>
    <xdr:to>
      <xdr:col>76</xdr:col>
      <xdr:colOff>165100</xdr:colOff>
      <xdr:row>80</xdr:row>
      <xdr:rowOff>69850</xdr:rowOff>
    </xdr:to>
    <xdr:sp macro="" textlink="">
      <xdr:nvSpPr>
        <xdr:cNvPr id="648" name="楕円 647">
          <a:extLst>
            <a:ext uri="{FF2B5EF4-FFF2-40B4-BE49-F238E27FC236}">
              <a16:creationId xmlns:a16="http://schemas.microsoft.com/office/drawing/2014/main" id="{C8097F6F-CAE1-4A07-A01F-684830A6D444}"/>
            </a:ext>
          </a:extLst>
        </xdr:cNvPr>
        <xdr:cNvSpPr/>
      </xdr:nvSpPr>
      <xdr:spPr>
        <a:xfrm>
          <a:off x="145415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19050</xdr:rowOff>
    </xdr:from>
    <xdr:to>
      <xdr:col>81</xdr:col>
      <xdr:colOff>50800</xdr:colOff>
      <xdr:row>80</xdr:row>
      <xdr:rowOff>59055</xdr:rowOff>
    </xdr:to>
    <xdr:cxnSp macro="">
      <xdr:nvCxnSpPr>
        <xdr:cNvPr id="649" name="直線コネクタ 648">
          <a:extLst>
            <a:ext uri="{FF2B5EF4-FFF2-40B4-BE49-F238E27FC236}">
              <a16:creationId xmlns:a16="http://schemas.microsoft.com/office/drawing/2014/main" id="{5E01798D-623F-4E61-81AE-818421B6F681}"/>
            </a:ext>
          </a:extLst>
        </xdr:cNvPr>
        <xdr:cNvCxnSpPr/>
      </xdr:nvCxnSpPr>
      <xdr:spPr>
        <a:xfrm>
          <a:off x="14592300" y="137350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92075</xdr:rowOff>
    </xdr:from>
    <xdr:to>
      <xdr:col>72</xdr:col>
      <xdr:colOff>38100</xdr:colOff>
      <xdr:row>80</xdr:row>
      <xdr:rowOff>22225</xdr:rowOff>
    </xdr:to>
    <xdr:sp macro="" textlink="">
      <xdr:nvSpPr>
        <xdr:cNvPr id="650" name="楕円 649">
          <a:extLst>
            <a:ext uri="{FF2B5EF4-FFF2-40B4-BE49-F238E27FC236}">
              <a16:creationId xmlns:a16="http://schemas.microsoft.com/office/drawing/2014/main" id="{31154152-5DD2-4947-939B-69368FE096BD}"/>
            </a:ext>
          </a:extLst>
        </xdr:cNvPr>
        <xdr:cNvSpPr/>
      </xdr:nvSpPr>
      <xdr:spPr>
        <a:xfrm>
          <a:off x="13652500" y="1363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142875</xdr:rowOff>
    </xdr:from>
    <xdr:to>
      <xdr:col>76</xdr:col>
      <xdr:colOff>114300</xdr:colOff>
      <xdr:row>80</xdr:row>
      <xdr:rowOff>19050</xdr:rowOff>
    </xdr:to>
    <xdr:cxnSp macro="">
      <xdr:nvCxnSpPr>
        <xdr:cNvPr id="651" name="直線コネクタ 650">
          <a:extLst>
            <a:ext uri="{FF2B5EF4-FFF2-40B4-BE49-F238E27FC236}">
              <a16:creationId xmlns:a16="http://schemas.microsoft.com/office/drawing/2014/main" id="{78966707-ACD4-4DC2-AB0C-7FCCAF4B7C8C}"/>
            </a:ext>
          </a:extLst>
        </xdr:cNvPr>
        <xdr:cNvCxnSpPr/>
      </xdr:nvCxnSpPr>
      <xdr:spPr>
        <a:xfrm>
          <a:off x="13703300" y="136874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38736</xdr:rowOff>
    </xdr:from>
    <xdr:to>
      <xdr:col>67</xdr:col>
      <xdr:colOff>101600</xdr:colOff>
      <xdr:row>79</xdr:row>
      <xdr:rowOff>140336</xdr:rowOff>
    </xdr:to>
    <xdr:sp macro="" textlink="">
      <xdr:nvSpPr>
        <xdr:cNvPr id="652" name="楕円 651">
          <a:extLst>
            <a:ext uri="{FF2B5EF4-FFF2-40B4-BE49-F238E27FC236}">
              <a16:creationId xmlns:a16="http://schemas.microsoft.com/office/drawing/2014/main" id="{CE8326D6-7464-4C0D-BF20-A886EA719CDA}"/>
            </a:ext>
          </a:extLst>
        </xdr:cNvPr>
        <xdr:cNvSpPr/>
      </xdr:nvSpPr>
      <xdr:spPr>
        <a:xfrm>
          <a:off x="12763500" y="1358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89536</xdr:rowOff>
    </xdr:from>
    <xdr:to>
      <xdr:col>71</xdr:col>
      <xdr:colOff>177800</xdr:colOff>
      <xdr:row>79</xdr:row>
      <xdr:rowOff>142875</xdr:rowOff>
    </xdr:to>
    <xdr:cxnSp macro="">
      <xdr:nvCxnSpPr>
        <xdr:cNvPr id="653" name="直線コネクタ 652">
          <a:extLst>
            <a:ext uri="{FF2B5EF4-FFF2-40B4-BE49-F238E27FC236}">
              <a16:creationId xmlns:a16="http://schemas.microsoft.com/office/drawing/2014/main" id="{0D91CB2E-B33A-4268-8E04-B5B11A80B763}"/>
            </a:ext>
          </a:extLst>
        </xdr:cNvPr>
        <xdr:cNvCxnSpPr/>
      </xdr:nvCxnSpPr>
      <xdr:spPr>
        <a:xfrm>
          <a:off x="12814300" y="13634086"/>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7638</xdr:rowOff>
    </xdr:from>
    <xdr:ext cx="405111" cy="259045"/>
    <xdr:sp macro="" textlink="">
      <xdr:nvSpPr>
        <xdr:cNvPr id="654" name="n_1aveValue【消防施設】&#10;有形固定資産減価償却率">
          <a:extLst>
            <a:ext uri="{FF2B5EF4-FFF2-40B4-BE49-F238E27FC236}">
              <a16:creationId xmlns:a16="http://schemas.microsoft.com/office/drawing/2014/main" id="{19A9CB4D-62CB-4431-B016-C719D1A323C9}"/>
            </a:ext>
          </a:extLst>
        </xdr:cNvPr>
        <xdr:cNvSpPr txBox="1"/>
      </xdr:nvSpPr>
      <xdr:spPr>
        <a:xfrm>
          <a:off x="152660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144797</xdr:rowOff>
    </xdr:from>
    <xdr:ext cx="405111" cy="259045"/>
    <xdr:sp macro="" textlink="">
      <xdr:nvSpPr>
        <xdr:cNvPr id="655" name="n_2aveValue【消防施設】&#10;有形固定資産減価償却率">
          <a:extLst>
            <a:ext uri="{FF2B5EF4-FFF2-40B4-BE49-F238E27FC236}">
              <a16:creationId xmlns:a16="http://schemas.microsoft.com/office/drawing/2014/main" id="{80AE428C-F8AC-4DC7-8876-8A89A39538C0}"/>
            </a:ext>
          </a:extLst>
        </xdr:cNvPr>
        <xdr:cNvSpPr txBox="1"/>
      </xdr:nvSpPr>
      <xdr:spPr>
        <a:xfrm>
          <a:off x="14389744"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102888</xdr:rowOff>
    </xdr:from>
    <xdr:ext cx="405111" cy="259045"/>
    <xdr:sp macro="" textlink="">
      <xdr:nvSpPr>
        <xdr:cNvPr id="656" name="n_3aveValue【消防施設】&#10;有形固定資産減価償却率">
          <a:extLst>
            <a:ext uri="{FF2B5EF4-FFF2-40B4-BE49-F238E27FC236}">
              <a16:creationId xmlns:a16="http://schemas.microsoft.com/office/drawing/2014/main" id="{EA74A47B-2FAA-45FA-BC02-621D9F32E9EE}"/>
            </a:ext>
          </a:extLst>
        </xdr:cNvPr>
        <xdr:cNvSpPr txBox="1"/>
      </xdr:nvSpPr>
      <xdr:spPr>
        <a:xfrm>
          <a:off x="13500744" y="1399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55263</xdr:rowOff>
    </xdr:from>
    <xdr:ext cx="405111" cy="259045"/>
    <xdr:sp macro="" textlink="">
      <xdr:nvSpPr>
        <xdr:cNvPr id="657" name="n_4aveValue【消防施設】&#10;有形固定資産減価償却率">
          <a:extLst>
            <a:ext uri="{FF2B5EF4-FFF2-40B4-BE49-F238E27FC236}">
              <a16:creationId xmlns:a16="http://schemas.microsoft.com/office/drawing/2014/main" id="{1980CC00-B2AC-40EC-815F-6DE1DB76BCC6}"/>
            </a:ext>
          </a:extLst>
        </xdr:cNvPr>
        <xdr:cNvSpPr txBox="1"/>
      </xdr:nvSpPr>
      <xdr:spPr>
        <a:xfrm>
          <a:off x="12611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126382</xdr:rowOff>
    </xdr:from>
    <xdr:ext cx="405111" cy="259045"/>
    <xdr:sp macro="" textlink="">
      <xdr:nvSpPr>
        <xdr:cNvPr id="658" name="n_1mainValue【消防施設】&#10;有形固定資産減価償却率">
          <a:extLst>
            <a:ext uri="{FF2B5EF4-FFF2-40B4-BE49-F238E27FC236}">
              <a16:creationId xmlns:a16="http://schemas.microsoft.com/office/drawing/2014/main" id="{0B3E14FF-6498-497E-8C79-0E491AA7FF09}"/>
            </a:ext>
          </a:extLst>
        </xdr:cNvPr>
        <xdr:cNvSpPr txBox="1"/>
      </xdr:nvSpPr>
      <xdr:spPr>
        <a:xfrm>
          <a:off x="15266044" y="1349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86377</xdr:rowOff>
    </xdr:from>
    <xdr:ext cx="405111" cy="259045"/>
    <xdr:sp macro="" textlink="">
      <xdr:nvSpPr>
        <xdr:cNvPr id="659" name="n_2mainValue【消防施設】&#10;有形固定資産減価償却率">
          <a:extLst>
            <a:ext uri="{FF2B5EF4-FFF2-40B4-BE49-F238E27FC236}">
              <a16:creationId xmlns:a16="http://schemas.microsoft.com/office/drawing/2014/main" id="{524A1EF8-4A51-48FB-81AC-02469185E9B5}"/>
            </a:ext>
          </a:extLst>
        </xdr:cNvPr>
        <xdr:cNvSpPr txBox="1"/>
      </xdr:nvSpPr>
      <xdr:spPr>
        <a:xfrm>
          <a:off x="14389744"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38752</xdr:rowOff>
    </xdr:from>
    <xdr:ext cx="405111" cy="259045"/>
    <xdr:sp macro="" textlink="">
      <xdr:nvSpPr>
        <xdr:cNvPr id="660" name="n_3mainValue【消防施設】&#10;有形固定資産減価償却率">
          <a:extLst>
            <a:ext uri="{FF2B5EF4-FFF2-40B4-BE49-F238E27FC236}">
              <a16:creationId xmlns:a16="http://schemas.microsoft.com/office/drawing/2014/main" id="{076961EE-3AC2-477D-B817-862584A90310}"/>
            </a:ext>
          </a:extLst>
        </xdr:cNvPr>
        <xdr:cNvSpPr txBox="1"/>
      </xdr:nvSpPr>
      <xdr:spPr>
        <a:xfrm>
          <a:off x="13500744" y="1341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156863</xdr:rowOff>
    </xdr:from>
    <xdr:ext cx="405111" cy="259045"/>
    <xdr:sp macro="" textlink="">
      <xdr:nvSpPr>
        <xdr:cNvPr id="661" name="n_4mainValue【消防施設】&#10;有形固定資産減価償却率">
          <a:extLst>
            <a:ext uri="{FF2B5EF4-FFF2-40B4-BE49-F238E27FC236}">
              <a16:creationId xmlns:a16="http://schemas.microsoft.com/office/drawing/2014/main" id="{7CB07B08-F522-40C3-8762-954CC0F65556}"/>
            </a:ext>
          </a:extLst>
        </xdr:cNvPr>
        <xdr:cNvSpPr txBox="1"/>
      </xdr:nvSpPr>
      <xdr:spPr>
        <a:xfrm>
          <a:off x="12611744" y="1335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2" name="正方形/長方形 661">
          <a:extLst>
            <a:ext uri="{FF2B5EF4-FFF2-40B4-BE49-F238E27FC236}">
              <a16:creationId xmlns:a16="http://schemas.microsoft.com/office/drawing/2014/main" id="{5DFBA76E-2490-4336-BDE7-4EC3CE7624F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3" name="正方形/長方形 662">
          <a:extLst>
            <a:ext uri="{FF2B5EF4-FFF2-40B4-BE49-F238E27FC236}">
              <a16:creationId xmlns:a16="http://schemas.microsoft.com/office/drawing/2014/main" id="{95C30E16-0421-45B5-A74F-5A3B152FAA9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64" name="正方形/長方形 663">
          <a:extLst>
            <a:ext uri="{FF2B5EF4-FFF2-40B4-BE49-F238E27FC236}">
              <a16:creationId xmlns:a16="http://schemas.microsoft.com/office/drawing/2014/main" id="{C8D94B47-7318-472E-A0C0-7B26F16FB5C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65" name="正方形/長方形 664">
          <a:extLst>
            <a:ext uri="{FF2B5EF4-FFF2-40B4-BE49-F238E27FC236}">
              <a16:creationId xmlns:a16="http://schemas.microsoft.com/office/drawing/2014/main" id="{E361E8C4-4068-4FD0-A526-E572A94D3C1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66" name="正方形/長方形 665">
          <a:extLst>
            <a:ext uri="{FF2B5EF4-FFF2-40B4-BE49-F238E27FC236}">
              <a16:creationId xmlns:a16="http://schemas.microsoft.com/office/drawing/2014/main" id="{AFFFA15B-C1A3-48EA-84C8-793CA7D7D0F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67" name="正方形/長方形 666">
          <a:extLst>
            <a:ext uri="{FF2B5EF4-FFF2-40B4-BE49-F238E27FC236}">
              <a16:creationId xmlns:a16="http://schemas.microsoft.com/office/drawing/2014/main" id="{8C73BDF5-54D6-4821-8950-C1416F06772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68" name="正方形/長方形 667">
          <a:extLst>
            <a:ext uri="{FF2B5EF4-FFF2-40B4-BE49-F238E27FC236}">
              <a16:creationId xmlns:a16="http://schemas.microsoft.com/office/drawing/2014/main" id="{11398F2B-B9A0-4DA3-B60F-AA637BD4494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69" name="正方形/長方形 668">
          <a:extLst>
            <a:ext uri="{FF2B5EF4-FFF2-40B4-BE49-F238E27FC236}">
              <a16:creationId xmlns:a16="http://schemas.microsoft.com/office/drawing/2014/main" id="{55FBBE96-F33B-4C48-8678-442E387D39B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0" name="テキスト ボックス 669">
          <a:extLst>
            <a:ext uri="{FF2B5EF4-FFF2-40B4-BE49-F238E27FC236}">
              <a16:creationId xmlns:a16="http://schemas.microsoft.com/office/drawing/2014/main" id="{8B1F66FF-F8D3-4948-903A-647C246AEBF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1" name="直線コネクタ 670">
          <a:extLst>
            <a:ext uri="{FF2B5EF4-FFF2-40B4-BE49-F238E27FC236}">
              <a16:creationId xmlns:a16="http://schemas.microsoft.com/office/drawing/2014/main" id="{7BA07908-F11F-4E8C-B0F6-D1B1DD35A6D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72" name="直線コネクタ 671">
          <a:extLst>
            <a:ext uri="{FF2B5EF4-FFF2-40B4-BE49-F238E27FC236}">
              <a16:creationId xmlns:a16="http://schemas.microsoft.com/office/drawing/2014/main" id="{ADE01420-FAE8-4F88-9D5F-2393521A711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73" name="テキスト ボックス 672">
          <a:extLst>
            <a:ext uri="{FF2B5EF4-FFF2-40B4-BE49-F238E27FC236}">
              <a16:creationId xmlns:a16="http://schemas.microsoft.com/office/drawing/2014/main" id="{EA767C35-EBF8-41E4-B1DB-D75AB4082AF8}"/>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74" name="直線コネクタ 673">
          <a:extLst>
            <a:ext uri="{FF2B5EF4-FFF2-40B4-BE49-F238E27FC236}">
              <a16:creationId xmlns:a16="http://schemas.microsoft.com/office/drawing/2014/main" id="{E1723732-7C57-464E-8263-B96F53E8D66B}"/>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75" name="テキスト ボックス 674">
          <a:extLst>
            <a:ext uri="{FF2B5EF4-FFF2-40B4-BE49-F238E27FC236}">
              <a16:creationId xmlns:a16="http://schemas.microsoft.com/office/drawing/2014/main" id="{0CB16D5E-1833-46AA-BE04-B9BAF3F1C15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76" name="直線コネクタ 675">
          <a:extLst>
            <a:ext uri="{FF2B5EF4-FFF2-40B4-BE49-F238E27FC236}">
              <a16:creationId xmlns:a16="http://schemas.microsoft.com/office/drawing/2014/main" id="{D66956A4-9070-441D-B6F2-7F5CE7AF0007}"/>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77" name="テキスト ボックス 676">
          <a:extLst>
            <a:ext uri="{FF2B5EF4-FFF2-40B4-BE49-F238E27FC236}">
              <a16:creationId xmlns:a16="http://schemas.microsoft.com/office/drawing/2014/main" id="{8551F53F-3C3E-4A6A-B904-3ACB95AD28A9}"/>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78" name="直線コネクタ 677">
          <a:extLst>
            <a:ext uri="{FF2B5EF4-FFF2-40B4-BE49-F238E27FC236}">
              <a16:creationId xmlns:a16="http://schemas.microsoft.com/office/drawing/2014/main" id="{73DB9223-7D13-4A5D-96DC-A3139ABA523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79" name="テキスト ボックス 678">
          <a:extLst>
            <a:ext uri="{FF2B5EF4-FFF2-40B4-BE49-F238E27FC236}">
              <a16:creationId xmlns:a16="http://schemas.microsoft.com/office/drawing/2014/main" id="{FD04AEB8-7536-4C13-BCFC-BD442C28ED9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0" name="直線コネクタ 679">
          <a:extLst>
            <a:ext uri="{FF2B5EF4-FFF2-40B4-BE49-F238E27FC236}">
              <a16:creationId xmlns:a16="http://schemas.microsoft.com/office/drawing/2014/main" id="{AF9D2E22-AF2C-48E5-81E2-4EEB27C7105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1" name="テキスト ボックス 680">
          <a:extLst>
            <a:ext uri="{FF2B5EF4-FFF2-40B4-BE49-F238E27FC236}">
              <a16:creationId xmlns:a16="http://schemas.microsoft.com/office/drawing/2014/main" id="{77207C3C-C759-4D6D-B58B-1E80D7A0CE5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82" name="【消防施設】&#10;一人当たり面積グラフ枠">
          <a:extLst>
            <a:ext uri="{FF2B5EF4-FFF2-40B4-BE49-F238E27FC236}">
              <a16:creationId xmlns:a16="http://schemas.microsoft.com/office/drawing/2014/main" id="{92B51F6C-F8EC-4E4F-84D9-17CAFF779E8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683" name="直線コネクタ 682">
          <a:extLst>
            <a:ext uri="{FF2B5EF4-FFF2-40B4-BE49-F238E27FC236}">
              <a16:creationId xmlns:a16="http://schemas.microsoft.com/office/drawing/2014/main" id="{C4446A10-A270-453B-9327-8E66DB53F3B4}"/>
            </a:ext>
          </a:extLst>
        </xdr:cNvPr>
        <xdr:cNvCxnSpPr/>
      </xdr:nvCxnSpPr>
      <xdr:spPr>
        <a:xfrm flipV="1">
          <a:off x="22160864" y="13507213"/>
          <a:ext cx="0" cy="120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84" name="【消防施設】&#10;一人当たり面積最小値テキスト">
          <a:extLst>
            <a:ext uri="{FF2B5EF4-FFF2-40B4-BE49-F238E27FC236}">
              <a16:creationId xmlns:a16="http://schemas.microsoft.com/office/drawing/2014/main" id="{B7152563-6A70-4B58-A26C-5ED6F1FDB2B9}"/>
            </a:ext>
          </a:extLst>
        </xdr:cNvPr>
        <xdr:cNvSpPr txBox="1"/>
      </xdr:nvSpPr>
      <xdr:spPr>
        <a:xfrm>
          <a:off x="22199600" y="1471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85" name="直線コネクタ 684">
          <a:extLst>
            <a:ext uri="{FF2B5EF4-FFF2-40B4-BE49-F238E27FC236}">
              <a16:creationId xmlns:a16="http://schemas.microsoft.com/office/drawing/2014/main" id="{8B97E2D4-9E1F-4DC3-A8A8-19257766DF82}"/>
            </a:ext>
          </a:extLst>
        </xdr:cNvPr>
        <xdr:cNvCxnSpPr/>
      </xdr:nvCxnSpPr>
      <xdr:spPr>
        <a:xfrm>
          <a:off x="22072600" y="1470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686" name="【消防施設】&#10;一人当たり面積最大値テキスト">
          <a:extLst>
            <a:ext uri="{FF2B5EF4-FFF2-40B4-BE49-F238E27FC236}">
              <a16:creationId xmlns:a16="http://schemas.microsoft.com/office/drawing/2014/main" id="{8F68B729-61A3-4BE1-AD79-7EBAD9FDAA8A}"/>
            </a:ext>
          </a:extLst>
        </xdr:cNvPr>
        <xdr:cNvSpPr txBox="1"/>
      </xdr:nvSpPr>
      <xdr:spPr>
        <a:xfrm>
          <a:off x="22199600" y="132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687" name="直線コネクタ 686">
          <a:extLst>
            <a:ext uri="{FF2B5EF4-FFF2-40B4-BE49-F238E27FC236}">
              <a16:creationId xmlns:a16="http://schemas.microsoft.com/office/drawing/2014/main" id="{D50313B8-5CD0-4F95-915D-7605EFA3A387}"/>
            </a:ext>
          </a:extLst>
        </xdr:cNvPr>
        <xdr:cNvCxnSpPr/>
      </xdr:nvCxnSpPr>
      <xdr:spPr>
        <a:xfrm>
          <a:off x="22072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132605</xdr:rowOff>
    </xdr:from>
    <xdr:ext cx="469744" cy="259045"/>
    <xdr:sp macro="" textlink="">
      <xdr:nvSpPr>
        <xdr:cNvPr id="688" name="【消防施設】&#10;一人当たり面積平均値テキスト">
          <a:extLst>
            <a:ext uri="{FF2B5EF4-FFF2-40B4-BE49-F238E27FC236}">
              <a16:creationId xmlns:a16="http://schemas.microsoft.com/office/drawing/2014/main" id="{A8E19CE1-FFDF-4835-9E0F-1EC62FB517DE}"/>
            </a:ext>
          </a:extLst>
        </xdr:cNvPr>
        <xdr:cNvSpPr txBox="1"/>
      </xdr:nvSpPr>
      <xdr:spPr>
        <a:xfrm>
          <a:off x="22199600" y="1436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689" name="フローチャート: 判断 688">
          <a:extLst>
            <a:ext uri="{FF2B5EF4-FFF2-40B4-BE49-F238E27FC236}">
              <a16:creationId xmlns:a16="http://schemas.microsoft.com/office/drawing/2014/main" id="{5F3A0AEC-F55E-4B36-8CB1-762528FE8B46}"/>
            </a:ext>
          </a:extLst>
        </xdr:cNvPr>
        <xdr:cNvSpPr/>
      </xdr:nvSpPr>
      <xdr:spPr>
        <a:xfrm>
          <a:off x="22110700" y="1438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690" name="フローチャート: 判断 689">
          <a:extLst>
            <a:ext uri="{FF2B5EF4-FFF2-40B4-BE49-F238E27FC236}">
              <a16:creationId xmlns:a16="http://schemas.microsoft.com/office/drawing/2014/main" id="{58E26561-6C05-45E3-B42F-DA18D5842C3C}"/>
            </a:ext>
          </a:extLst>
        </xdr:cNvPr>
        <xdr:cNvSpPr/>
      </xdr:nvSpPr>
      <xdr:spPr>
        <a:xfrm>
          <a:off x="21272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691" name="フローチャート: 判断 690">
          <a:extLst>
            <a:ext uri="{FF2B5EF4-FFF2-40B4-BE49-F238E27FC236}">
              <a16:creationId xmlns:a16="http://schemas.microsoft.com/office/drawing/2014/main" id="{6BAB2C46-CD45-4D6B-8527-14E85EB01E1C}"/>
            </a:ext>
          </a:extLst>
        </xdr:cNvPr>
        <xdr:cNvSpPr/>
      </xdr:nvSpPr>
      <xdr:spPr>
        <a:xfrm>
          <a:off x="20383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692" name="フローチャート: 判断 691">
          <a:extLst>
            <a:ext uri="{FF2B5EF4-FFF2-40B4-BE49-F238E27FC236}">
              <a16:creationId xmlns:a16="http://schemas.microsoft.com/office/drawing/2014/main" id="{FDCF4DD5-410C-4B15-9352-2AFB56D0036B}"/>
            </a:ext>
          </a:extLst>
        </xdr:cNvPr>
        <xdr:cNvSpPr/>
      </xdr:nvSpPr>
      <xdr:spPr>
        <a:xfrm>
          <a:off x="194945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93" name="フローチャート: 判断 692">
          <a:extLst>
            <a:ext uri="{FF2B5EF4-FFF2-40B4-BE49-F238E27FC236}">
              <a16:creationId xmlns:a16="http://schemas.microsoft.com/office/drawing/2014/main" id="{62168E2F-CC59-4912-A937-B8065229A144}"/>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94" name="テキスト ボックス 693">
          <a:extLst>
            <a:ext uri="{FF2B5EF4-FFF2-40B4-BE49-F238E27FC236}">
              <a16:creationId xmlns:a16="http://schemas.microsoft.com/office/drawing/2014/main" id="{3B7232A2-1E86-4426-AAC3-DA3EC5C4350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95" name="テキスト ボックス 694">
          <a:extLst>
            <a:ext uri="{FF2B5EF4-FFF2-40B4-BE49-F238E27FC236}">
              <a16:creationId xmlns:a16="http://schemas.microsoft.com/office/drawing/2014/main" id="{8B38474C-699C-4C35-942A-67BAFB9BEC4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96" name="テキスト ボックス 695">
          <a:extLst>
            <a:ext uri="{FF2B5EF4-FFF2-40B4-BE49-F238E27FC236}">
              <a16:creationId xmlns:a16="http://schemas.microsoft.com/office/drawing/2014/main" id="{B9FE0D8A-8F27-456E-A470-953C5B69AC9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97" name="テキスト ボックス 696">
          <a:extLst>
            <a:ext uri="{FF2B5EF4-FFF2-40B4-BE49-F238E27FC236}">
              <a16:creationId xmlns:a16="http://schemas.microsoft.com/office/drawing/2014/main" id="{8DFB548C-04B9-44DF-B297-CD61F3A146B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8" name="テキスト ボックス 697">
          <a:extLst>
            <a:ext uri="{FF2B5EF4-FFF2-40B4-BE49-F238E27FC236}">
              <a16:creationId xmlns:a16="http://schemas.microsoft.com/office/drawing/2014/main" id="{00F05EF5-B5B0-4B1D-94EB-3A72D6BC12C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92456</xdr:rowOff>
    </xdr:from>
    <xdr:to>
      <xdr:col>116</xdr:col>
      <xdr:colOff>114300</xdr:colOff>
      <xdr:row>83</xdr:row>
      <xdr:rowOff>22606</xdr:rowOff>
    </xdr:to>
    <xdr:sp macro="" textlink="">
      <xdr:nvSpPr>
        <xdr:cNvPr id="699" name="楕円 698">
          <a:extLst>
            <a:ext uri="{FF2B5EF4-FFF2-40B4-BE49-F238E27FC236}">
              <a16:creationId xmlns:a16="http://schemas.microsoft.com/office/drawing/2014/main" id="{5A002DF3-550D-4CA9-A812-0984B96DB432}"/>
            </a:ext>
          </a:extLst>
        </xdr:cNvPr>
        <xdr:cNvSpPr/>
      </xdr:nvSpPr>
      <xdr:spPr>
        <a:xfrm>
          <a:off x="22110700" y="1415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115333</xdr:rowOff>
    </xdr:from>
    <xdr:ext cx="469744" cy="259045"/>
    <xdr:sp macro="" textlink="">
      <xdr:nvSpPr>
        <xdr:cNvPr id="700" name="【消防施設】&#10;一人当たり面積該当値テキスト">
          <a:extLst>
            <a:ext uri="{FF2B5EF4-FFF2-40B4-BE49-F238E27FC236}">
              <a16:creationId xmlns:a16="http://schemas.microsoft.com/office/drawing/2014/main" id="{FF6D7848-2664-4C05-847E-F2A573645791}"/>
            </a:ext>
          </a:extLst>
        </xdr:cNvPr>
        <xdr:cNvSpPr txBox="1"/>
      </xdr:nvSpPr>
      <xdr:spPr>
        <a:xfrm>
          <a:off x="22199600" y="1400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101600</xdr:rowOff>
    </xdr:from>
    <xdr:to>
      <xdr:col>112</xdr:col>
      <xdr:colOff>38100</xdr:colOff>
      <xdr:row>83</xdr:row>
      <xdr:rowOff>31750</xdr:rowOff>
    </xdr:to>
    <xdr:sp macro="" textlink="">
      <xdr:nvSpPr>
        <xdr:cNvPr id="701" name="楕円 700">
          <a:extLst>
            <a:ext uri="{FF2B5EF4-FFF2-40B4-BE49-F238E27FC236}">
              <a16:creationId xmlns:a16="http://schemas.microsoft.com/office/drawing/2014/main" id="{A05EC0BA-78B3-4775-92E9-E66456CBD62F}"/>
            </a:ext>
          </a:extLst>
        </xdr:cNvPr>
        <xdr:cNvSpPr/>
      </xdr:nvSpPr>
      <xdr:spPr>
        <a:xfrm>
          <a:off x="21272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143256</xdr:rowOff>
    </xdr:from>
    <xdr:to>
      <xdr:col>116</xdr:col>
      <xdr:colOff>63500</xdr:colOff>
      <xdr:row>82</xdr:row>
      <xdr:rowOff>152400</xdr:rowOff>
    </xdr:to>
    <xdr:cxnSp macro="">
      <xdr:nvCxnSpPr>
        <xdr:cNvPr id="702" name="直線コネクタ 701">
          <a:extLst>
            <a:ext uri="{FF2B5EF4-FFF2-40B4-BE49-F238E27FC236}">
              <a16:creationId xmlns:a16="http://schemas.microsoft.com/office/drawing/2014/main" id="{21EF5721-C4C8-465D-8DAD-581377295129}"/>
            </a:ext>
          </a:extLst>
        </xdr:cNvPr>
        <xdr:cNvCxnSpPr/>
      </xdr:nvCxnSpPr>
      <xdr:spPr>
        <a:xfrm flipV="1">
          <a:off x="21323300" y="142021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110744</xdr:rowOff>
    </xdr:from>
    <xdr:to>
      <xdr:col>107</xdr:col>
      <xdr:colOff>101600</xdr:colOff>
      <xdr:row>83</xdr:row>
      <xdr:rowOff>40894</xdr:rowOff>
    </xdr:to>
    <xdr:sp macro="" textlink="">
      <xdr:nvSpPr>
        <xdr:cNvPr id="703" name="楕円 702">
          <a:extLst>
            <a:ext uri="{FF2B5EF4-FFF2-40B4-BE49-F238E27FC236}">
              <a16:creationId xmlns:a16="http://schemas.microsoft.com/office/drawing/2014/main" id="{716EE150-5EF2-407F-BBA6-82A9CE48F648}"/>
            </a:ext>
          </a:extLst>
        </xdr:cNvPr>
        <xdr:cNvSpPr/>
      </xdr:nvSpPr>
      <xdr:spPr>
        <a:xfrm>
          <a:off x="20383500" y="1416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152400</xdr:rowOff>
    </xdr:from>
    <xdr:to>
      <xdr:col>111</xdr:col>
      <xdr:colOff>177800</xdr:colOff>
      <xdr:row>82</xdr:row>
      <xdr:rowOff>161544</xdr:rowOff>
    </xdr:to>
    <xdr:cxnSp macro="">
      <xdr:nvCxnSpPr>
        <xdr:cNvPr id="704" name="直線コネクタ 703">
          <a:extLst>
            <a:ext uri="{FF2B5EF4-FFF2-40B4-BE49-F238E27FC236}">
              <a16:creationId xmlns:a16="http://schemas.microsoft.com/office/drawing/2014/main" id="{16B88C3E-B6F0-4C41-B42B-32A73C07A00B}"/>
            </a:ext>
          </a:extLst>
        </xdr:cNvPr>
        <xdr:cNvCxnSpPr/>
      </xdr:nvCxnSpPr>
      <xdr:spPr>
        <a:xfrm flipV="1">
          <a:off x="20434300" y="142113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115315</xdr:rowOff>
    </xdr:from>
    <xdr:to>
      <xdr:col>102</xdr:col>
      <xdr:colOff>165100</xdr:colOff>
      <xdr:row>83</xdr:row>
      <xdr:rowOff>45465</xdr:rowOff>
    </xdr:to>
    <xdr:sp macro="" textlink="">
      <xdr:nvSpPr>
        <xdr:cNvPr id="705" name="楕円 704">
          <a:extLst>
            <a:ext uri="{FF2B5EF4-FFF2-40B4-BE49-F238E27FC236}">
              <a16:creationId xmlns:a16="http://schemas.microsoft.com/office/drawing/2014/main" id="{081307F7-CA22-4414-97C4-0CD90A9B4014}"/>
            </a:ext>
          </a:extLst>
        </xdr:cNvPr>
        <xdr:cNvSpPr/>
      </xdr:nvSpPr>
      <xdr:spPr>
        <a:xfrm>
          <a:off x="19494500" y="1417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161544</xdr:rowOff>
    </xdr:from>
    <xdr:to>
      <xdr:col>107</xdr:col>
      <xdr:colOff>50800</xdr:colOff>
      <xdr:row>82</xdr:row>
      <xdr:rowOff>166115</xdr:rowOff>
    </xdr:to>
    <xdr:cxnSp macro="">
      <xdr:nvCxnSpPr>
        <xdr:cNvPr id="706" name="直線コネクタ 705">
          <a:extLst>
            <a:ext uri="{FF2B5EF4-FFF2-40B4-BE49-F238E27FC236}">
              <a16:creationId xmlns:a16="http://schemas.microsoft.com/office/drawing/2014/main" id="{567E8EED-4A31-4E7E-A14A-35E4B671E38F}"/>
            </a:ext>
          </a:extLst>
        </xdr:cNvPr>
        <xdr:cNvCxnSpPr/>
      </xdr:nvCxnSpPr>
      <xdr:spPr>
        <a:xfrm flipV="1">
          <a:off x="19545300" y="142204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119887</xdr:rowOff>
    </xdr:from>
    <xdr:to>
      <xdr:col>98</xdr:col>
      <xdr:colOff>38100</xdr:colOff>
      <xdr:row>83</xdr:row>
      <xdr:rowOff>50037</xdr:rowOff>
    </xdr:to>
    <xdr:sp macro="" textlink="">
      <xdr:nvSpPr>
        <xdr:cNvPr id="707" name="楕円 706">
          <a:extLst>
            <a:ext uri="{FF2B5EF4-FFF2-40B4-BE49-F238E27FC236}">
              <a16:creationId xmlns:a16="http://schemas.microsoft.com/office/drawing/2014/main" id="{FBA23EA1-8E36-49AA-835E-6D7841017079}"/>
            </a:ext>
          </a:extLst>
        </xdr:cNvPr>
        <xdr:cNvSpPr/>
      </xdr:nvSpPr>
      <xdr:spPr>
        <a:xfrm>
          <a:off x="18605500" y="1417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166115</xdr:rowOff>
    </xdr:from>
    <xdr:to>
      <xdr:col>102</xdr:col>
      <xdr:colOff>114300</xdr:colOff>
      <xdr:row>82</xdr:row>
      <xdr:rowOff>170687</xdr:rowOff>
    </xdr:to>
    <xdr:cxnSp macro="">
      <xdr:nvCxnSpPr>
        <xdr:cNvPr id="708" name="直線コネクタ 707">
          <a:extLst>
            <a:ext uri="{FF2B5EF4-FFF2-40B4-BE49-F238E27FC236}">
              <a16:creationId xmlns:a16="http://schemas.microsoft.com/office/drawing/2014/main" id="{AC3F7E93-A695-44A4-92F6-2A8A4C6F20F3}"/>
            </a:ext>
          </a:extLst>
        </xdr:cNvPr>
        <xdr:cNvCxnSpPr/>
      </xdr:nvCxnSpPr>
      <xdr:spPr>
        <a:xfrm flipV="1">
          <a:off x="18656300" y="142250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61740</xdr:rowOff>
    </xdr:from>
    <xdr:ext cx="469744" cy="259045"/>
    <xdr:sp macro="" textlink="">
      <xdr:nvSpPr>
        <xdr:cNvPr id="709" name="n_1aveValue【消防施設】&#10;一人当たり面積">
          <a:extLst>
            <a:ext uri="{FF2B5EF4-FFF2-40B4-BE49-F238E27FC236}">
              <a16:creationId xmlns:a16="http://schemas.microsoft.com/office/drawing/2014/main" id="{7797D963-2038-450B-A409-2310A8F3FA7E}"/>
            </a:ext>
          </a:extLst>
        </xdr:cNvPr>
        <xdr:cNvSpPr txBox="1"/>
      </xdr:nvSpPr>
      <xdr:spPr>
        <a:xfrm>
          <a:off x="21075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710" name="n_2aveValue【消防施設】&#10;一人当たり面積">
          <a:extLst>
            <a:ext uri="{FF2B5EF4-FFF2-40B4-BE49-F238E27FC236}">
              <a16:creationId xmlns:a16="http://schemas.microsoft.com/office/drawing/2014/main" id="{762EAB7B-9E8A-49E4-8760-89728F1BB6EA}"/>
            </a:ext>
          </a:extLst>
        </xdr:cNvPr>
        <xdr:cNvSpPr txBox="1"/>
      </xdr:nvSpPr>
      <xdr:spPr>
        <a:xfrm>
          <a:off x="20199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70883</xdr:rowOff>
    </xdr:from>
    <xdr:ext cx="469744" cy="259045"/>
    <xdr:sp macro="" textlink="">
      <xdr:nvSpPr>
        <xdr:cNvPr id="711" name="n_3aveValue【消防施設】&#10;一人当たり面積">
          <a:extLst>
            <a:ext uri="{FF2B5EF4-FFF2-40B4-BE49-F238E27FC236}">
              <a16:creationId xmlns:a16="http://schemas.microsoft.com/office/drawing/2014/main" id="{84242089-84AE-4DD2-9A05-0EAE33476E97}"/>
            </a:ext>
          </a:extLst>
        </xdr:cNvPr>
        <xdr:cNvSpPr txBox="1"/>
      </xdr:nvSpPr>
      <xdr:spPr>
        <a:xfrm>
          <a:off x="19310427" y="144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712" name="n_4aveValue【消防施設】&#10;一人当たり面積">
          <a:extLst>
            <a:ext uri="{FF2B5EF4-FFF2-40B4-BE49-F238E27FC236}">
              <a16:creationId xmlns:a16="http://schemas.microsoft.com/office/drawing/2014/main" id="{5E20ECB8-5096-4581-8585-5D7D2EA10E1B}"/>
            </a:ext>
          </a:extLst>
        </xdr:cNvPr>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48277</xdr:rowOff>
    </xdr:from>
    <xdr:ext cx="469744" cy="259045"/>
    <xdr:sp macro="" textlink="">
      <xdr:nvSpPr>
        <xdr:cNvPr id="713" name="n_1mainValue【消防施設】&#10;一人当たり面積">
          <a:extLst>
            <a:ext uri="{FF2B5EF4-FFF2-40B4-BE49-F238E27FC236}">
              <a16:creationId xmlns:a16="http://schemas.microsoft.com/office/drawing/2014/main" id="{C4A3A167-0F0C-4515-9811-F6AE063FB1C4}"/>
            </a:ext>
          </a:extLst>
        </xdr:cNvPr>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57421</xdr:rowOff>
    </xdr:from>
    <xdr:ext cx="469744" cy="259045"/>
    <xdr:sp macro="" textlink="">
      <xdr:nvSpPr>
        <xdr:cNvPr id="714" name="n_2mainValue【消防施設】&#10;一人当たり面積">
          <a:extLst>
            <a:ext uri="{FF2B5EF4-FFF2-40B4-BE49-F238E27FC236}">
              <a16:creationId xmlns:a16="http://schemas.microsoft.com/office/drawing/2014/main" id="{7B430E1F-9FDD-496A-8FB0-04459371202B}"/>
            </a:ext>
          </a:extLst>
        </xdr:cNvPr>
        <xdr:cNvSpPr txBox="1"/>
      </xdr:nvSpPr>
      <xdr:spPr>
        <a:xfrm>
          <a:off x="20199427" y="1394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61992</xdr:rowOff>
    </xdr:from>
    <xdr:ext cx="469744" cy="259045"/>
    <xdr:sp macro="" textlink="">
      <xdr:nvSpPr>
        <xdr:cNvPr id="715" name="n_3mainValue【消防施設】&#10;一人当たり面積">
          <a:extLst>
            <a:ext uri="{FF2B5EF4-FFF2-40B4-BE49-F238E27FC236}">
              <a16:creationId xmlns:a16="http://schemas.microsoft.com/office/drawing/2014/main" id="{B11929F5-C264-4DA0-84D7-08511DC4B113}"/>
            </a:ext>
          </a:extLst>
        </xdr:cNvPr>
        <xdr:cNvSpPr txBox="1"/>
      </xdr:nvSpPr>
      <xdr:spPr>
        <a:xfrm>
          <a:off x="19310427" y="1394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66564</xdr:rowOff>
    </xdr:from>
    <xdr:ext cx="469744" cy="259045"/>
    <xdr:sp macro="" textlink="">
      <xdr:nvSpPr>
        <xdr:cNvPr id="716" name="n_4mainValue【消防施設】&#10;一人当たり面積">
          <a:extLst>
            <a:ext uri="{FF2B5EF4-FFF2-40B4-BE49-F238E27FC236}">
              <a16:creationId xmlns:a16="http://schemas.microsoft.com/office/drawing/2014/main" id="{B2D2EB13-FC23-4295-A836-82D4B895B625}"/>
            </a:ext>
          </a:extLst>
        </xdr:cNvPr>
        <xdr:cNvSpPr txBox="1"/>
      </xdr:nvSpPr>
      <xdr:spPr>
        <a:xfrm>
          <a:off x="18421427" y="1395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7" name="正方形/長方形 716">
          <a:extLst>
            <a:ext uri="{FF2B5EF4-FFF2-40B4-BE49-F238E27FC236}">
              <a16:creationId xmlns:a16="http://schemas.microsoft.com/office/drawing/2014/main" id="{ABA78824-2020-4613-B51E-895E176A53A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8" name="正方形/長方形 717">
          <a:extLst>
            <a:ext uri="{FF2B5EF4-FFF2-40B4-BE49-F238E27FC236}">
              <a16:creationId xmlns:a16="http://schemas.microsoft.com/office/drawing/2014/main" id="{4E091817-994E-4184-ACE4-902B8C58868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9" name="正方形/長方形 718">
          <a:extLst>
            <a:ext uri="{FF2B5EF4-FFF2-40B4-BE49-F238E27FC236}">
              <a16:creationId xmlns:a16="http://schemas.microsoft.com/office/drawing/2014/main" id="{6740EB23-4FE2-4DB6-A18C-5A497741845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0" name="正方形/長方形 719">
          <a:extLst>
            <a:ext uri="{FF2B5EF4-FFF2-40B4-BE49-F238E27FC236}">
              <a16:creationId xmlns:a16="http://schemas.microsoft.com/office/drawing/2014/main" id="{5CF6ADE2-36DD-49CF-BB9A-23267A8FF22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1" name="正方形/長方形 720">
          <a:extLst>
            <a:ext uri="{FF2B5EF4-FFF2-40B4-BE49-F238E27FC236}">
              <a16:creationId xmlns:a16="http://schemas.microsoft.com/office/drawing/2014/main" id="{78F9E3C5-E21E-48A6-9C38-CC916A5C785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2" name="正方形/長方形 721">
          <a:extLst>
            <a:ext uri="{FF2B5EF4-FFF2-40B4-BE49-F238E27FC236}">
              <a16:creationId xmlns:a16="http://schemas.microsoft.com/office/drawing/2014/main" id="{6B2DD321-E022-460F-BE30-C3313ED6BD7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3" name="正方形/長方形 722">
          <a:extLst>
            <a:ext uri="{FF2B5EF4-FFF2-40B4-BE49-F238E27FC236}">
              <a16:creationId xmlns:a16="http://schemas.microsoft.com/office/drawing/2014/main" id="{6E0A64E4-14FA-4C02-A5ED-3D571DA7707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4" name="正方形/長方形 723">
          <a:extLst>
            <a:ext uri="{FF2B5EF4-FFF2-40B4-BE49-F238E27FC236}">
              <a16:creationId xmlns:a16="http://schemas.microsoft.com/office/drawing/2014/main" id="{F29849A8-71E6-4A21-A34C-E8D775826E9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5" name="テキスト ボックス 724">
          <a:extLst>
            <a:ext uri="{FF2B5EF4-FFF2-40B4-BE49-F238E27FC236}">
              <a16:creationId xmlns:a16="http://schemas.microsoft.com/office/drawing/2014/main" id="{6DC9DC77-BA3C-44F9-8007-2BE8FEDD0D2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6" name="直線コネクタ 725">
          <a:extLst>
            <a:ext uri="{FF2B5EF4-FFF2-40B4-BE49-F238E27FC236}">
              <a16:creationId xmlns:a16="http://schemas.microsoft.com/office/drawing/2014/main" id="{E5765DD8-A80D-47DD-859F-AF0CA5635C8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7" name="テキスト ボックス 726">
          <a:extLst>
            <a:ext uri="{FF2B5EF4-FFF2-40B4-BE49-F238E27FC236}">
              <a16:creationId xmlns:a16="http://schemas.microsoft.com/office/drawing/2014/main" id="{F4864D8A-EB39-43EE-88DA-A187FBF0A45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28" name="直線コネクタ 727">
          <a:extLst>
            <a:ext uri="{FF2B5EF4-FFF2-40B4-BE49-F238E27FC236}">
              <a16:creationId xmlns:a16="http://schemas.microsoft.com/office/drawing/2014/main" id="{4AB99EF2-94B7-46DF-A994-529B01A82B0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29" name="テキスト ボックス 728">
          <a:extLst>
            <a:ext uri="{FF2B5EF4-FFF2-40B4-BE49-F238E27FC236}">
              <a16:creationId xmlns:a16="http://schemas.microsoft.com/office/drawing/2014/main" id="{E0A8A5E9-2285-4151-95AB-DA2791F5475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30" name="直線コネクタ 729">
          <a:extLst>
            <a:ext uri="{FF2B5EF4-FFF2-40B4-BE49-F238E27FC236}">
              <a16:creationId xmlns:a16="http://schemas.microsoft.com/office/drawing/2014/main" id="{09A5634B-1BFB-4DCC-88AE-A9C5A90B67D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31" name="テキスト ボックス 730">
          <a:extLst>
            <a:ext uri="{FF2B5EF4-FFF2-40B4-BE49-F238E27FC236}">
              <a16:creationId xmlns:a16="http://schemas.microsoft.com/office/drawing/2014/main" id="{17AA89B0-041C-41A6-ADD3-5940560F509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32" name="直線コネクタ 731">
          <a:extLst>
            <a:ext uri="{FF2B5EF4-FFF2-40B4-BE49-F238E27FC236}">
              <a16:creationId xmlns:a16="http://schemas.microsoft.com/office/drawing/2014/main" id="{4EDA5DD5-E279-4C05-B0B8-682208D3F8A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33" name="テキスト ボックス 732">
          <a:extLst>
            <a:ext uri="{FF2B5EF4-FFF2-40B4-BE49-F238E27FC236}">
              <a16:creationId xmlns:a16="http://schemas.microsoft.com/office/drawing/2014/main" id="{64BFDA3B-79EC-4EF9-BD57-C1FEF29C6AB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34" name="直線コネクタ 733">
          <a:extLst>
            <a:ext uri="{FF2B5EF4-FFF2-40B4-BE49-F238E27FC236}">
              <a16:creationId xmlns:a16="http://schemas.microsoft.com/office/drawing/2014/main" id="{D804D551-B6D2-41FF-9EC8-A146843D3A4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35" name="テキスト ボックス 734">
          <a:extLst>
            <a:ext uri="{FF2B5EF4-FFF2-40B4-BE49-F238E27FC236}">
              <a16:creationId xmlns:a16="http://schemas.microsoft.com/office/drawing/2014/main" id="{A96486A4-7AB9-44D8-A7BB-72BDA5004D3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36" name="直線コネクタ 735">
          <a:extLst>
            <a:ext uri="{FF2B5EF4-FFF2-40B4-BE49-F238E27FC236}">
              <a16:creationId xmlns:a16="http://schemas.microsoft.com/office/drawing/2014/main" id="{168F98C0-93A2-4D0D-A85A-4694516687A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37" name="テキスト ボックス 736">
          <a:extLst>
            <a:ext uri="{FF2B5EF4-FFF2-40B4-BE49-F238E27FC236}">
              <a16:creationId xmlns:a16="http://schemas.microsoft.com/office/drawing/2014/main" id="{29F97A44-879A-4DB4-A962-FB834B10E88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38" name="直線コネクタ 737">
          <a:extLst>
            <a:ext uri="{FF2B5EF4-FFF2-40B4-BE49-F238E27FC236}">
              <a16:creationId xmlns:a16="http://schemas.microsoft.com/office/drawing/2014/main" id="{4FD66D3C-5CB5-43C2-808C-A78A7551FB0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39" name="テキスト ボックス 738">
          <a:extLst>
            <a:ext uri="{FF2B5EF4-FFF2-40B4-BE49-F238E27FC236}">
              <a16:creationId xmlns:a16="http://schemas.microsoft.com/office/drawing/2014/main" id="{5942AECA-BE3C-4AEA-BAA8-414372F25A0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0" name="直線コネクタ 739">
          <a:extLst>
            <a:ext uri="{FF2B5EF4-FFF2-40B4-BE49-F238E27FC236}">
              <a16:creationId xmlns:a16="http://schemas.microsoft.com/office/drawing/2014/main" id="{0E14EC42-B4C5-45E5-9460-49BA25DB56F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庁舎】&#10;有形固定資産減価償却率グラフ枠">
          <a:extLst>
            <a:ext uri="{FF2B5EF4-FFF2-40B4-BE49-F238E27FC236}">
              <a16:creationId xmlns:a16="http://schemas.microsoft.com/office/drawing/2014/main" id="{F177BFB5-3564-4192-B899-1FD46A700F4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742" name="直線コネクタ 741">
          <a:extLst>
            <a:ext uri="{FF2B5EF4-FFF2-40B4-BE49-F238E27FC236}">
              <a16:creationId xmlns:a16="http://schemas.microsoft.com/office/drawing/2014/main" id="{1A852A1D-CCFA-42A6-821F-24F783EE53F3}"/>
            </a:ext>
          </a:extLst>
        </xdr:cNvPr>
        <xdr:cNvCxnSpPr/>
      </xdr:nvCxnSpPr>
      <xdr:spPr>
        <a:xfrm flipV="1">
          <a:off x="16318864" y="17167316"/>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743" name="【庁舎】&#10;有形固定資産減価償却率最小値テキスト">
          <a:extLst>
            <a:ext uri="{FF2B5EF4-FFF2-40B4-BE49-F238E27FC236}">
              <a16:creationId xmlns:a16="http://schemas.microsoft.com/office/drawing/2014/main" id="{2A587084-BF07-4F0D-861F-C003C4D87F84}"/>
            </a:ext>
          </a:extLst>
        </xdr:cNvPr>
        <xdr:cNvSpPr txBox="1"/>
      </xdr:nvSpPr>
      <xdr:spPr>
        <a:xfrm>
          <a:off x="16357600" y="1870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744" name="直線コネクタ 743">
          <a:extLst>
            <a:ext uri="{FF2B5EF4-FFF2-40B4-BE49-F238E27FC236}">
              <a16:creationId xmlns:a16="http://schemas.microsoft.com/office/drawing/2014/main" id="{F1CDD643-F9C2-4331-8944-15703A5A9908}"/>
            </a:ext>
          </a:extLst>
        </xdr:cNvPr>
        <xdr:cNvCxnSpPr/>
      </xdr:nvCxnSpPr>
      <xdr:spPr>
        <a:xfrm>
          <a:off x="16230600" y="1870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745" name="【庁舎】&#10;有形固定資産減価償却率最大値テキスト">
          <a:extLst>
            <a:ext uri="{FF2B5EF4-FFF2-40B4-BE49-F238E27FC236}">
              <a16:creationId xmlns:a16="http://schemas.microsoft.com/office/drawing/2014/main" id="{8B93651C-695D-48C6-B99B-3A9DCE1C02DD}"/>
            </a:ext>
          </a:extLst>
        </xdr:cNvPr>
        <xdr:cNvSpPr txBox="1"/>
      </xdr:nvSpPr>
      <xdr:spPr>
        <a:xfrm>
          <a:off x="16357600" y="169425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746" name="直線コネクタ 745">
          <a:extLst>
            <a:ext uri="{FF2B5EF4-FFF2-40B4-BE49-F238E27FC236}">
              <a16:creationId xmlns:a16="http://schemas.microsoft.com/office/drawing/2014/main" id="{3CDB2AF5-243A-499C-B247-5A32B0DC6A82}"/>
            </a:ext>
          </a:extLst>
        </xdr:cNvPr>
        <xdr:cNvCxnSpPr/>
      </xdr:nvCxnSpPr>
      <xdr:spPr>
        <a:xfrm>
          <a:off x="16230600" y="171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747" name="【庁舎】&#10;有形固定資産減価償却率平均値テキスト">
          <a:extLst>
            <a:ext uri="{FF2B5EF4-FFF2-40B4-BE49-F238E27FC236}">
              <a16:creationId xmlns:a16="http://schemas.microsoft.com/office/drawing/2014/main" id="{4B0C226E-6DC1-44B9-9DB3-BC84C5C2F5F5}"/>
            </a:ext>
          </a:extLst>
        </xdr:cNvPr>
        <xdr:cNvSpPr txBox="1"/>
      </xdr:nvSpPr>
      <xdr:spPr>
        <a:xfrm>
          <a:off x="16357600" y="1776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48" name="フローチャート: 判断 747">
          <a:extLst>
            <a:ext uri="{FF2B5EF4-FFF2-40B4-BE49-F238E27FC236}">
              <a16:creationId xmlns:a16="http://schemas.microsoft.com/office/drawing/2014/main" id="{C449DFD3-2100-4567-902A-C25D3B2971C1}"/>
            </a:ext>
          </a:extLst>
        </xdr:cNvPr>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749" name="フローチャート: 判断 748">
          <a:extLst>
            <a:ext uri="{FF2B5EF4-FFF2-40B4-BE49-F238E27FC236}">
              <a16:creationId xmlns:a16="http://schemas.microsoft.com/office/drawing/2014/main" id="{3DAE81B0-6757-412F-A9A9-5F2E7BFA99E3}"/>
            </a:ext>
          </a:extLst>
        </xdr:cNvPr>
        <xdr:cNvSpPr/>
      </xdr:nvSpPr>
      <xdr:spPr>
        <a:xfrm>
          <a:off x="15430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750" name="フローチャート: 判断 749">
          <a:extLst>
            <a:ext uri="{FF2B5EF4-FFF2-40B4-BE49-F238E27FC236}">
              <a16:creationId xmlns:a16="http://schemas.microsoft.com/office/drawing/2014/main" id="{9DF39EE0-3EBA-4ACF-AC4A-8DDE2DFAE751}"/>
            </a:ext>
          </a:extLst>
        </xdr:cNvPr>
        <xdr:cNvSpPr/>
      </xdr:nvSpPr>
      <xdr:spPr>
        <a:xfrm>
          <a:off x="14541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751" name="フローチャート: 判断 750">
          <a:extLst>
            <a:ext uri="{FF2B5EF4-FFF2-40B4-BE49-F238E27FC236}">
              <a16:creationId xmlns:a16="http://schemas.microsoft.com/office/drawing/2014/main" id="{53A54A9C-BB38-4A1C-BEE0-90E21E467329}"/>
            </a:ext>
          </a:extLst>
        </xdr:cNvPr>
        <xdr:cNvSpPr/>
      </xdr:nvSpPr>
      <xdr:spPr>
        <a:xfrm>
          <a:off x="13652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52" name="フローチャート: 判断 751">
          <a:extLst>
            <a:ext uri="{FF2B5EF4-FFF2-40B4-BE49-F238E27FC236}">
              <a16:creationId xmlns:a16="http://schemas.microsoft.com/office/drawing/2014/main" id="{5B2FFDB1-BC74-45D7-A376-B6030E0D6A35}"/>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3" name="テキスト ボックス 752">
          <a:extLst>
            <a:ext uri="{FF2B5EF4-FFF2-40B4-BE49-F238E27FC236}">
              <a16:creationId xmlns:a16="http://schemas.microsoft.com/office/drawing/2014/main" id="{F5366CB8-9885-4BD2-B730-7A90CC00563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4" name="テキスト ボックス 753">
          <a:extLst>
            <a:ext uri="{FF2B5EF4-FFF2-40B4-BE49-F238E27FC236}">
              <a16:creationId xmlns:a16="http://schemas.microsoft.com/office/drawing/2014/main" id="{386830A9-E291-4765-AF0E-26807233C07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5" name="テキスト ボックス 754">
          <a:extLst>
            <a:ext uri="{FF2B5EF4-FFF2-40B4-BE49-F238E27FC236}">
              <a16:creationId xmlns:a16="http://schemas.microsoft.com/office/drawing/2014/main" id="{2915CCF3-E048-4E85-9849-BE627C7B2CA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6" name="テキスト ボックス 755">
          <a:extLst>
            <a:ext uri="{FF2B5EF4-FFF2-40B4-BE49-F238E27FC236}">
              <a16:creationId xmlns:a16="http://schemas.microsoft.com/office/drawing/2014/main" id="{53B43FEA-DCD3-48F4-9D21-3F98576BA16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7" name="テキスト ボックス 756">
          <a:extLst>
            <a:ext uri="{FF2B5EF4-FFF2-40B4-BE49-F238E27FC236}">
              <a16:creationId xmlns:a16="http://schemas.microsoft.com/office/drawing/2014/main" id="{18439CA7-08E3-4320-B8E9-34BB2C0146E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129902</xdr:rowOff>
    </xdr:from>
    <xdr:to>
      <xdr:col>85</xdr:col>
      <xdr:colOff>177800</xdr:colOff>
      <xdr:row>108</xdr:row>
      <xdr:rowOff>60052</xdr:rowOff>
    </xdr:to>
    <xdr:sp macro="" textlink="">
      <xdr:nvSpPr>
        <xdr:cNvPr id="758" name="楕円 757">
          <a:extLst>
            <a:ext uri="{FF2B5EF4-FFF2-40B4-BE49-F238E27FC236}">
              <a16:creationId xmlns:a16="http://schemas.microsoft.com/office/drawing/2014/main" id="{CE6DF639-21A2-4D54-8168-A8A25C9BFA69}"/>
            </a:ext>
          </a:extLst>
        </xdr:cNvPr>
        <xdr:cNvSpPr/>
      </xdr:nvSpPr>
      <xdr:spPr>
        <a:xfrm>
          <a:off x="16268700" y="1847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108329</xdr:rowOff>
    </xdr:from>
    <xdr:ext cx="405111" cy="259045"/>
    <xdr:sp macro="" textlink="">
      <xdr:nvSpPr>
        <xdr:cNvPr id="759" name="【庁舎】&#10;有形固定資産減価償却率該当値テキスト">
          <a:extLst>
            <a:ext uri="{FF2B5EF4-FFF2-40B4-BE49-F238E27FC236}">
              <a16:creationId xmlns:a16="http://schemas.microsoft.com/office/drawing/2014/main" id="{203037DA-DCE0-44BB-8A78-1249AF217BAA}"/>
            </a:ext>
          </a:extLst>
        </xdr:cNvPr>
        <xdr:cNvSpPr txBox="1"/>
      </xdr:nvSpPr>
      <xdr:spPr>
        <a:xfrm>
          <a:off x="16357600" y="1845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110308</xdr:rowOff>
    </xdr:from>
    <xdr:to>
      <xdr:col>81</xdr:col>
      <xdr:colOff>101600</xdr:colOff>
      <xdr:row>108</xdr:row>
      <xdr:rowOff>40458</xdr:rowOff>
    </xdr:to>
    <xdr:sp macro="" textlink="">
      <xdr:nvSpPr>
        <xdr:cNvPr id="760" name="楕円 759">
          <a:extLst>
            <a:ext uri="{FF2B5EF4-FFF2-40B4-BE49-F238E27FC236}">
              <a16:creationId xmlns:a16="http://schemas.microsoft.com/office/drawing/2014/main" id="{58C18E95-18C7-43BC-ACC3-CBE95B562CF0}"/>
            </a:ext>
          </a:extLst>
        </xdr:cNvPr>
        <xdr:cNvSpPr/>
      </xdr:nvSpPr>
      <xdr:spPr>
        <a:xfrm>
          <a:off x="15430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161108</xdr:rowOff>
    </xdr:from>
    <xdr:to>
      <xdr:col>85</xdr:col>
      <xdr:colOff>127000</xdr:colOff>
      <xdr:row>108</xdr:row>
      <xdr:rowOff>9252</xdr:rowOff>
    </xdr:to>
    <xdr:cxnSp macro="">
      <xdr:nvCxnSpPr>
        <xdr:cNvPr id="761" name="直線コネクタ 760">
          <a:extLst>
            <a:ext uri="{FF2B5EF4-FFF2-40B4-BE49-F238E27FC236}">
              <a16:creationId xmlns:a16="http://schemas.microsoft.com/office/drawing/2014/main" id="{D7F3082B-E094-4F15-9098-BABD01C10FFF}"/>
            </a:ext>
          </a:extLst>
        </xdr:cNvPr>
        <xdr:cNvCxnSpPr/>
      </xdr:nvCxnSpPr>
      <xdr:spPr>
        <a:xfrm>
          <a:off x="15481300" y="18506258"/>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98879</xdr:rowOff>
    </xdr:from>
    <xdr:to>
      <xdr:col>76</xdr:col>
      <xdr:colOff>165100</xdr:colOff>
      <xdr:row>108</xdr:row>
      <xdr:rowOff>29029</xdr:rowOff>
    </xdr:to>
    <xdr:sp macro="" textlink="">
      <xdr:nvSpPr>
        <xdr:cNvPr id="762" name="楕円 761">
          <a:extLst>
            <a:ext uri="{FF2B5EF4-FFF2-40B4-BE49-F238E27FC236}">
              <a16:creationId xmlns:a16="http://schemas.microsoft.com/office/drawing/2014/main" id="{85DA4C77-ADF1-42A4-910E-A9C6D68C3071}"/>
            </a:ext>
          </a:extLst>
        </xdr:cNvPr>
        <xdr:cNvSpPr/>
      </xdr:nvSpPr>
      <xdr:spPr>
        <a:xfrm>
          <a:off x="145415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149679</xdr:rowOff>
    </xdr:from>
    <xdr:to>
      <xdr:col>81</xdr:col>
      <xdr:colOff>50800</xdr:colOff>
      <xdr:row>107</xdr:row>
      <xdr:rowOff>161108</xdr:rowOff>
    </xdr:to>
    <xdr:cxnSp macro="">
      <xdr:nvCxnSpPr>
        <xdr:cNvPr id="763" name="直線コネクタ 762">
          <a:extLst>
            <a:ext uri="{FF2B5EF4-FFF2-40B4-BE49-F238E27FC236}">
              <a16:creationId xmlns:a16="http://schemas.microsoft.com/office/drawing/2014/main" id="{9B8A1B27-A9D3-40AC-A580-14679024873D}"/>
            </a:ext>
          </a:extLst>
        </xdr:cNvPr>
        <xdr:cNvCxnSpPr/>
      </xdr:nvCxnSpPr>
      <xdr:spPr>
        <a:xfrm>
          <a:off x="14592300" y="18494829"/>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54792</xdr:rowOff>
    </xdr:from>
    <xdr:to>
      <xdr:col>72</xdr:col>
      <xdr:colOff>38100</xdr:colOff>
      <xdr:row>107</xdr:row>
      <xdr:rowOff>156392</xdr:rowOff>
    </xdr:to>
    <xdr:sp macro="" textlink="">
      <xdr:nvSpPr>
        <xdr:cNvPr id="764" name="楕円 763">
          <a:extLst>
            <a:ext uri="{FF2B5EF4-FFF2-40B4-BE49-F238E27FC236}">
              <a16:creationId xmlns:a16="http://schemas.microsoft.com/office/drawing/2014/main" id="{A9531664-8D41-4A0A-8E81-906FC8C1936E}"/>
            </a:ext>
          </a:extLst>
        </xdr:cNvPr>
        <xdr:cNvSpPr/>
      </xdr:nvSpPr>
      <xdr:spPr>
        <a:xfrm>
          <a:off x="13652500" y="183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105592</xdr:rowOff>
    </xdr:from>
    <xdr:to>
      <xdr:col>76</xdr:col>
      <xdr:colOff>114300</xdr:colOff>
      <xdr:row>107</xdr:row>
      <xdr:rowOff>149679</xdr:rowOff>
    </xdr:to>
    <xdr:cxnSp macro="">
      <xdr:nvCxnSpPr>
        <xdr:cNvPr id="765" name="直線コネクタ 764">
          <a:extLst>
            <a:ext uri="{FF2B5EF4-FFF2-40B4-BE49-F238E27FC236}">
              <a16:creationId xmlns:a16="http://schemas.microsoft.com/office/drawing/2014/main" id="{7F066494-1B26-4BAB-8448-95FFFACFBBC7}"/>
            </a:ext>
          </a:extLst>
        </xdr:cNvPr>
        <xdr:cNvCxnSpPr/>
      </xdr:nvCxnSpPr>
      <xdr:spPr>
        <a:xfrm>
          <a:off x="13703300" y="1845074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12337</xdr:rowOff>
    </xdr:from>
    <xdr:to>
      <xdr:col>67</xdr:col>
      <xdr:colOff>101600</xdr:colOff>
      <xdr:row>107</xdr:row>
      <xdr:rowOff>113937</xdr:rowOff>
    </xdr:to>
    <xdr:sp macro="" textlink="">
      <xdr:nvSpPr>
        <xdr:cNvPr id="766" name="楕円 765">
          <a:extLst>
            <a:ext uri="{FF2B5EF4-FFF2-40B4-BE49-F238E27FC236}">
              <a16:creationId xmlns:a16="http://schemas.microsoft.com/office/drawing/2014/main" id="{67B25DA4-2F8B-49D8-A428-0C65C0FAE35D}"/>
            </a:ext>
          </a:extLst>
        </xdr:cNvPr>
        <xdr:cNvSpPr/>
      </xdr:nvSpPr>
      <xdr:spPr>
        <a:xfrm>
          <a:off x="12763500" y="1835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63137</xdr:rowOff>
    </xdr:from>
    <xdr:to>
      <xdr:col>71</xdr:col>
      <xdr:colOff>177800</xdr:colOff>
      <xdr:row>107</xdr:row>
      <xdr:rowOff>105592</xdr:rowOff>
    </xdr:to>
    <xdr:cxnSp macro="">
      <xdr:nvCxnSpPr>
        <xdr:cNvPr id="767" name="直線コネクタ 766">
          <a:extLst>
            <a:ext uri="{FF2B5EF4-FFF2-40B4-BE49-F238E27FC236}">
              <a16:creationId xmlns:a16="http://schemas.microsoft.com/office/drawing/2014/main" id="{4C36E935-82BE-4ACF-A73E-A2C9CC281F28}"/>
            </a:ext>
          </a:extLst>
        </xdr:cNvPr>
        <xdr:cNvCxnSpPr/>
      </xdr:nvCxnSpPr>
      <xdr:spPr>
        <a:xfrm>
          <a:off x="12814300" y="1840828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768" name="n_1aveValue【庁舎】&#10;有形固定資産減価償却率">
          <a:extLst>
            <a:ext uri="{FF2B5EF4-FFF2-40B4-BE49-F238E27FC236}">
              <a16:creationId xmlns:a16="http://schemas.microsoft.com/office/drawing/2014/main" id="{EBC9B618-4589-40F3-A9F5-BA4ECB80F7AE}"/>
            </a:ext>
          </a:extLst>
        </xdr:cNvPr>
        <xdr:cNvSpPr txBox="1"/>
      </xdr:nvSpPr>
      <xdr:spPr>
        <a:xfrm>
          <a:off x="152660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769" name="n_2aveValue【庁舎】&#10;有形固定資産減価償却率">
          <a:extLst>
            <a:ext uri="{FF2B5EF4-FFF2-40B4-BE49-F238E27FC236}">
              <a16:creationId xmlns:a16="http://schemas.microsoft.com/office/drawing/2014/main" id="{0EB98F8A-6E0C-444C-89BB-A569D7704641}"/>
            </a:ext>
          </a:extLst>
        </xdr:cNvPr>
        <xdr:cNvSpPr txBox="1"/>
      </xdr:nvSpPr>
      <xdr:spPr>
        <a:xfrm>
          <a:off x="14389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770" name="n_3aveValue【庁舎】&#10;有形固定資産減価償却率">
          <a:extLst>
            <a:ext uri="{FF2B5EF4-FFF2-40B4-BE49-F238E27FC236}">
              <a16:creationId xmlns:a16="http://schemas.microsoft.com/office/drawing/2014/main" id="{A8DEEDD2-9943-4460-A52A-C3C826A9C364}"/>
            </a:ext>
          </a:extLst>
        </xdr:cNvPr>
        <xdr:cNvSpPr txBox="1"/>
      </xdr:nvSpPr>
      <xdr:spPr>
        <a:xfrm>
          <a:off x="13500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71" name="n_4aveValue【庁舎】&#10;有形固定資産減価償却率">
          <a:extLst>
            <a:ext uri="{FF2B5EF4-FFF2-40B4-BE49-F238E27FC236}">
              <a16:creationId xmlns:a16="http://schemas.microsoft.com/office/drawing/2014/main" id="{74AFF88D-04A6-4D4C-BA27-802211626619}"/>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31585</xdr:rowOff>
    </xdr:from>
    <xdr:ext cx="405111" cy="259045"/>
    <xdr:sp macro="" textlink="">
      <xdr:nvSpPr>
        <xdr:cNvPr id="772" name="n_1mainValue【庁舎】&#10;有形固定資産減価償却率">
          <a:extLst>
            <a:ext uri="{FF2B5EF4-FFF2-40B4-BE49-F238E27FC236}">
              <a16:creationId xmlns:a16="http://schemas.microsoft.com/office/drawing/2014/main" id="{E89D777D-10B6-4890-AAF8-19111E5D41C1}"/>
            </a:ext>
          </a:extLst>
        </xdr:cNvPr>
        <xdr:cNvSpPr txBox="1"/>
      </xdr:nvSpPr>
      <xdr:spPr>
        <a:xfrm>
          <a:off x="15266044" y="1854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20156</xdr:rowOff>
    </xdr:from>
    <xdr:ext cx="405111" cy="259045"/>
    <xdr:sp macro="" textlink="">
      <xdr:nvSpPr>
        <xdr:cNvPr id="773" name="n_2mainValue【庁舎】&#10;有形固定資産減価償却率">
          <a:extLst>
            <a:ext uri="{FF2B5EF4-FFF2-40B4-BE49-F238E27FC236}">
              <a16:creationId xmlns:a16="http://schemas.microsoft.com/office/drawing/2014/main" id="{A4762C6F-12F8-42C0-91C3-22A550B29C70}"/>
            </a:ext>
          </a:extLst>
        </xdr:cNvPr>
        <xdr:cNvSpPr txBox="1"/>
      </xdr:nvSpPr>
      <xdr:spPr>
        <a:xfrm>
          <a:off x="14389744" y="1853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147519</xdr:rowOff>
    </xdr:from>
    <xdr:ext cx="405111" cy="259045"/>
    <xdr:sp macro="" textlink="">
      <xdr:nvSpPr>
        <xdr:cNvPr id="774" name="n_3mainValue【庁舎】&#10;有形固定資産減価償却率">
          <a:extLst>
            <a:ext uri="{FF2B5EF4-FFF2-40B4-BE49-F238E27FC236}">
              <a16:creationId xmlns:a16="http://schemas.microsoft.com/office/drawing/2014/main" id="{9D51BD7F-7ED6-4326-BA2D-5E0438951472}"/>
            </a:ext>
          </a:extLst>
        </xdr:cNvPr>
        <xdr:cNvSpPr txBox="1"/>
      </xdr:nvSpPr>
      <xdr:spPr>
        <a:xfrm>
          <a:off x="13500744" y="18492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105064</xdr:rowOff>
    </xdr:from>
    <xdr:ext cx="405111" cy="259045"/>
    <xdr:sp macro="" textlink="">
      <xdr:nvSpPr>
        <xdr:cNvPr id="775" name="n_4mainValue【庁舎】&#10;有形固定資産減価償却率">
          <a:extLst>
            <a:ext uri="{FF2B5EF4-FFF2-40B4-BE49-F238E27FC236}">
              <a16:creationId xmlns:a16="http://schemas.microsoft.com/office/drawing/2014/main" id="{705E6884-3C0C-4154-926D-3D18C966FBC5}"/>
            </a:ext>
          </a:extLst>
        </xdr:cNvPr>
        <xdr:cNvSpPr txBox="1"/>
      </xdr:nvSpPr>
      <xdr:spPr>
        <a:xfrm>
          <a:off x="12611744" y="1845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6" name="正方形/長方形 775">
          <a:extLst>
            <a:ext uri="{FF2B5EF4-FFF2-40B4-BE49-F238E27FC236}">
              <a16:creationId xmlns:a16="http://schemas.microsoft.com/office/drawing/2014/main" id="{A3EF911B-A459-4B33-86C3-13F34ECBA22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7" name="正方形/長方形 776">
          <a:extLst>
            <a:ext uri="{FF2B5EF4-FFF2-40B4-BE49-F238E27FC236}">
              <a16:creationId xmlns:a16="http://schemas.microsoft.com/office/drawing/2014/main" id="{0C359889-427B-4CC4-8213-051C74F1BF3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8" name="正方形/長方形 777">
          <a:extLst>
            <a:ext uri="{FF2B5EF4-FFF2-40B4-BE49-F238E27FC236}">
              <a16:creationId xmlns:a16="http://schemas.microsoft.com/office/drawing/2014/main" id="{B5384F0D-FB03-4B0B-AE33-D31FE7E3AF1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9" name="正方形/長方形 778">
          <a:extLst>
            <a:ext uri="{FF2B5EF4-FFF2-40B4-BE49-F238E27FC236}">
              <a16:creationId xmlns:a16="http://schemas.microsoft.com/office/drawing/2014/main" id="{83762F55-7B87-43BB-8239-F6D6458D869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0" name="正方形/長方形 779">
          <a:extLst>
            <a:ext uri="{FF2B5EF4-FFF2-40B4-BE49-F238E27FC236}">
              <a16:creationId xmlns:a16="http://schemas.microsoft.com/office/drawing/2014/main" id="{AA1DE393-0B9A-4DB4-B5D3-69227FB8D9A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1" name="正方形/長方形 780">
          <a:extLst>
            <a:ext uri="{FF2B5EF4-FFF2-40B4-BE49-F238E27FC236}">
              <a16:creationId xmlns:a16="http://schemas.microsoft.com/office/drawing/2014/main" id="{98DA69B6-16EC-4785-89BF-FE0F2126ACB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2" name="正方形/長方形 781">
          <a:extLst>
            <a:ext uri="{FF2B5EF4-FFF2-40B4-BE49-F238E27FC236}">
              <a16:creationId xmlns:a16="http://schemas.microsoft.com/office/drawing/2014/main" id="{C89DA4C9-D3B5-4E0A-800D-5BCA00CF819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3" name="正方形/長方形 782">
          <a:extLst>
            <a:ext uri="{FF2B5EF4-FFF2-40B4-BE49-F238E27FC236}">
              <a16:creationId xmlns:a16="http://schemas.microsoft.com/office/drawing/2014/main" id="{A595226C-4769-4112-BF65-7A6F93BC584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4" name="テキスト ボックス 783">
          <a:extLst>
            <a:ext uri="{FF2B5EF4-FFF2-40B4-BE49-F238E27FC236}">
              <a16:creationId xmlns:a16="http://schemas.microsoft.com/office/drawing/2014/main" id="{2B6AFB9B-9535-4E7A-AD63-4CF43E8DCD0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5" name="直線コネクタ 784">
          <a:extLst>
            <a:ext uri="{FF2B5EF4-FFF2-40B4-BE49-F238E27FC236}">
              <a16:creationId xmlns:a16="http://schemas.microsoft.com/office/drawing/2014/main" id="{E39F9B53-E4D9-460F-B4D5-8720D93E8A7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86" name="直線コネクタ 785">
          <a:extLst>
            <a:ext uri="{FF2B5EF4-FFF2-40B4-BE49-F238E27FC236}">
              <a16:creationId xmlns:a16="http://schemas.microsoft.com/office/drawing/2014/main" id="{D7A7473D-5569-4B3B-BF10-CCCE56F3D3F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87" name="テキスト ボックス 786">
          <a:extLst>
            <a:ext uri="{FF2B5EF4-FFF2-40B4-BE49-F238E27FC236}">
              <a16:creationId xmlns:a16="http://schemas.microsoft.com/office/drawing/2014/main" id="{5501376D-381F-4B17-B447-0B5FB6457E7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88" name="直線コネクタ 787">
          <a:extLst>
            <a:ext uri="{FF2B5EF4-FFF2-40B4-BE49-F238E27FC236}">
              <a16:creationId xmlns:a16="http://schemas.microsoft.com/office/drawing/2014/main" id="{30AE5AAF-119C-494F-AF70-2D82339529B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89" name="テキスト ボックス 788">
          <a:extLst>
            <a:ext uri="{FF2B5EF4-FFF2-40B4-BE49-F238E27FC236}">
              <a16:creationId xmlns:a16="http://schemas.microsoft.com/office/drawing/2014/main" id="{3C427899-0C9C-46A3-9619-30B0E2BA90A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0" name="直線コネクタ 789">
          <a:extLst>
            <a:ext uri="{FF2B5EF4-FFF2-40B4-BE49-F238E27FC236}">
              <a16:creationId xmlns:a16="http://schemas.microsoft.com/office/drawing/2014/main" id="{136B07D6-026F-438F-802E-C75E28106DC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91" name="テキスト ボックス 790">
          <a:extLst>
            <a:ext uri="{FF2B5EF4-FFF2-40B4-BE49-F238E27FC236}">
              <a16:creationId xmlns:a16="http://schemas.microsoft.com/office/drawing/2014/main" id="{18C5D784-D0C4-4F93-B916-2AAA733FFBC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92" name="直線コネクタ 791">
          <a:extLst>
            <a:ext uri="{FF2B5EF4-FFF2-40B4-BE49-F238E27FC236}">
              <a16:creationId xmlns:a16="http://schemas.microsoft.com/office/drawing/2014/main" id="{06B9A82E-F334-46F8-9103-FC1686776B3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93" name="テキスト ボックス 792">
          <a:extLst>
            <a:ext uri="{FF2B5EF4-FFF2-40B4-BE49-F238E27FC236}">
              <a16:creationId xmlns:a16="http://schemas.microsoft.com/office/drawing/2014/main" id="{64277A81-2696-4A0C-AA4E-E0A62F37912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94" name="直線コネクタ 793">
          <a:extLst>
            <a:ext uri="{FF2B5EF4-FFF2-40B4-BE49-F238E27FC236}">
              <a16:creationId xmlns:a16="http://schemas.microsoft.com/office/drawing/2014/main" id="{19114707-AFFB-4702-9706-2CF44EC5F74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95" name="テキスト ボックス 794">
          <a:extLst>
            <a:ext uri="{FF2B5EF4-FFF2-40B4-BE49-F238E27FC236}">
              <a16:creationId xmlns:a16="http://schemas.microsoft.com/office/drawing/2014/main" id="{75C7951F-92C5-491A-8C03-B36D2F86344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6" name="直線コネクタ 795">
          <a:extLst>
            <a:ext uri="{FF2B5EF4-FFF2-40B4-BE49-F238E27FC236}">
              <a16:creationId xmlns:a16="http://schemas.microsoft.com/office/drawing/2014/main" id="{23AA1AA9-5802-4245-ACE5-297F230594A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7" name="テキスト ボックス 796">
          <a:extLst>
            <a:ext uri="{FF2B5EF4-FFF2-40B4-BE49-F238E27FC236}">
              <a16:creationId xmlns:a16="http://schemas.microsoft.com/office/drawing/2014/main" id="{1314249E-626E-4A10-A307-7493D7B609D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8" name="【庁舎】&#10;一人当たり面積グラフ枠">
          <a:extLst>
            <a:ext uri="{FF2B5EF4-FFF2-40B4-BE49-F238E27FC236}">
              <a16:creationId xmlns:a16="http://schemas.microsoft.com/office/drawing/2014/main" id="{C17A2E8C-BEA7-4A2D-A2D8-79602CE4F2B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799" name="直線コネクタ 798">
          <a:extLst>
            <a:ext uri="{FF2B5EF4-FFF2-40B4-BE49-F238E27FC236}">
              <a16:creationId xmlns:a16="http://schemas.microsoft.com/office/drawing/2014/main" id="{F28BB430-951A-46D5-8393-82BA2079458C}"/>
            </a:ext>
          </a:extLst>
        </xdr:cNvPr>
        <xdr:cNvCxnSpPr/>
      </xdr:nvCxnSpPr>
      <xdr:spPr>
        <a:xfrm flipV="1">
          <a:off x="22160864" y="17365980"/>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800" name="【庁舎】&#10;一人当たり面積最小値テキスト">
          <a:extLst>
            <a:ext uri="{FF2B5EF4-FFF2-40B4-BE49-F238E27FC236}">
              <a16:creationId xmlns:a16="http://schemas.microsoft.com/office/drawing/2014/main" id="{EABD1C12-1C15-4EFD-8490-0D40FE304DAD}"/>
            </a:ext>
          </a:extLst>
        </xdr:cNvPr>
        <xdr:cNvSpPr txBox="1"/>
      </xdr:nvSpPr>
      <xdr:spPr>
        <a:xfrm>
          <a:off x="22199600"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801" name="直線コネクタ 800">
          <a:extLst>
            <a:ext uri="{FF2B5EF4-FFF2-40B4-BE49-F238E27FC236}">
              <a16:creationId xmlns:a16="http://schemas.microsoft.com/office/drawing/2014/main" id="{A340A456-E34D-4B4D-AF4E-58D837CECF66}"/>
            </a:ext>
          </a:extLst>
        </xdr:cNvPr>
        <xdr:cNvCxnSpPr/>
      </xdr:nvCxnSpPr>
      <xdr:spPr>
        <a:xfrm>
          <a:off x="22072600" y="18488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802" name="【庁舎】&#10;一人当たり面積最大値テキスト">
          <a:extLst>
            <a:ext uri="{FF2B5EF4-FFF2-40B4-BE49-F238E27FC236}">
              <a16:creationId xmlns:a16="http://schemas.microsoft.com/office/drawing/2014/main" id="{E97CA28B-3E3E-4A90-BEA3-CC1FFDEB7BFE}"/>
            </a:ext>
          </a:extLst>
        </xdr:cNvPr>
        <xdr:cNvSpPr txBox="1"/>
      </xdr:nvSpPr>
      <xdr:spPr>
        <a:xfrm>
          <a:off x="22199600" y="1714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03" name="直線コネクタ 802">
          <a:extLst>
            <a:ext uri="{FF2B5EF4-FFF2-40B4-BE49-F238E27FC236}">
              <a16:creationId xmlns:a16="http://schemas.microsoft.com/office/drawing/2014/main" id="{C01F4FEC-D3EA-4EEA-AC14-D4CA6E5B1E5C}"/>
            </a:ext>
          </a:extLst>
        </xdr:cNvPr>
        <xdr:cNvCxnSpPr/>
      </xdr:nvCxnSpPr>
      <xdr:spPr>
        <a:xfrm>
          <a:off x="22072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804" name="【庁舎】&#10;一人当たり面積平均値テキスト">
          <a:extLst>
            <a:ext uri="{FF2B5EF4-FFF2-40B4-BE49-F238E27FC236}">
              <a16:creationId xmlns:a16="http://schemas.microsoft.com/office/drawing/2014/main" id="{5E075D54-4706-4955-81BD-714A81552F12}"/>
            </a:ext>
          </a:extLst>
        </xdr:cNvPr>
        <xdr:cNvSpPr txBox="1"/>
      </xdr:nvSpPr>
      <xdr:spPr>
        <a:xfrm>
          <a:off x="22199600" y="17976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805" name="フローチャート: 判断 804">
          <a:extLst>
            <a:ext uri="{FF2B5EF4-FFF2-40B4-BE49-F238E27FC236}">
              <a16:creationId xmlns:a16="http://schemas.microsoft.com/office/drawing/2014/main" id="{F7A819B2-1857-40D2-A7BD-EAFC9C4D69C5}"/>
            </a:ext>
          </a:extLst>
        </xdr:cNvPr>
        <xdr:cNvSpPr/>
      </xdr:nvSpPr>
      <xdr:spPr>
        <a:xfrm>
          <a:off x="22110700" y="1812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806" name="フローチャート: 判断 805">
          <a:extLst>
            <a:ext uri="{FF2B5EF4-FFF2-40B4-BE49-F238E27FC236}">
              <a16:creationId xmlns:a16="http://schemas.microsoft.com/office/drawing/2014/main" id="{B8543A66-557F-48F1-8704-EC63504BD955}"/>
            </a:ext>
          </a:extLst>
        </xdr:cNvPr>
        <xdr:cNvSpPr/>
      </xdr:nvSpPr>
      <xdr:spPr>
        <a:xfrm>
          <a:off x="21272500" y="1813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807" name="フローチャート: 判断 806">
          <a:extLst>
            <a:ext uri="{FF2B5EF4-FFF2-40B4-BE49-F238E27FC236}">
              <a16:creationId xmlns:a16="http://schemas.microsoft.com/office/drawing/2014/main" id="{1CD87ADE-CD73-4074-82FC-0304FDDB9549}"/>
            </a:ext>
          </a:extLst>
        </xdr:cNvPr>
        <xdr:cNvSpPr/>
      </xdr:nvSpPr>
      <xdr:spPr>
        <a:xfrm>
          <a:off x="20383500" y="1812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08" name="フローチャート: 判断 807">
          <a:extLst>
            <a:ext uri="{FF2B5EF4-FFF2-40B4-BE49-F238E27FC236}">
              <a16:creationId xmlns:a16="http://schemas.microsoft.com/office/drawing/2014/main" id="{31BDC906-0A59-42CC-963C-A6337B90F392}"/>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48261</xdr:rowOff>
    </xdr:from>
    <xdr:to>
      <xdr:col>98</xdr:col>
      <xdr:colOff>38100</xdr:colOff>
      <xdr:row>106</xdr:row>
      <xdr:rowOff>149861</xdr:rowOff>
    </xdr:to>
    <xdr:sp macro="" textlink="">
      <xdr:nvSpPr>
        <xdr:cNvPr id="809" name="フローチャート: 判断 808">
          <a:extLst>
            <a:ext uri="{FF2B5EF4-FFF2-40B4-BE49-F238E27FC236}">
              <a16:creationId xmlns:a16="http://schemas.microsoft.com/office/drawing/2014/main" id="{B42820F8-BCCD-40CF-8099-038EA6D86F7B}"/>
            </a:ext>
          </a:extLst>
        </xdr:cNvPr>
        <xdr:cNvSpPr/>
      </xdr:nvSpPr>
      <xdr:spPr>
        <a:xfrm>
          <a:off x="18605500" y="1822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0" name="テキスト ボックス 809">
          <a:extLst>
            <a:ext uri="{FF2B5EF4-FFF2-40B4-BE49-F238E27FC236}">
              <a16:creationId xmlns:a16="http://schemas.microsoft.com/office/drawing/2014/main" id="{E47C3953-F706-4910-AB75-671E3BDCA77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1" name="テキスト ボックス 810">
          <a:extLst>
            <a:ext uri="{FF2B5EF4-FFF2-40B4-BE49-F238E27FC236}">
              <a16:creationId xmlns:a16="http://schemas.microsoft.com/office/drawing/2014/main" id="{C74FAE4C-C0A3-4AB2-A101-1BEE7BCFAED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2" name="テキスト ボックス 811">
          <a:extLst>
            <a:ext uri="{FF2B5EF4-FFF2-40B4-BE49-F238E27FC236}">
              <a16:creationId xmlns:a16="http://schemas.microsoft.com/office/drawing/2014/main" id="{84DF8C2B-9E79-4162-B5C7-F28FBE15EE1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3" name="テキスト ボックス 812">
          <a:extLst>
            <a:ext uri="{FF2B5EF4-FFF2-40B4-BE49-F238E27FC236}">
              <a16:creationId xmlns:a16="http://schemas.microsoft.com/office/drawing/2014/main" id="{D300BDC1-F02A-430F-A5AF-C910E3F4F60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4" name="テキスト ボックス 813">
          <a:extLst>
            <a:ext uri="{FF2B5EF4-FFF2-40B4-BE49-F238E27FC236}">
              <a16:creationId xmlns:a16="http://schemas.microsoft.com/office/drawing/2014/main" id="{8D48F5F1-B287-4EA9-8F84-17182D32795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73025</xdr:rowOff>
    </xdr:from>
    <xdr:to>
      <xdr:col>116</xdr:col>
      <xdr:colOff>114300</xdr:colOff>
      <xdr:row>107</xdr:row>
      <xdr:rowOff>3175</xdr:rowOff>
    </xdr:to>
    <xdr:sp macro="" textlink="">
      <xdr:nvSpPr>
        <xdr:cNvPr id="815" name="楕円 814">
          <a:extLst>
            <a:ext uri="{FF2B5EF4-FFF2-40B4-BE49-F238E27FC236}">
              <a16:creationId xmlns:a16="http://schemas.microsoft.com/office/drawing/2014/main" id="{F2B304AE-9F4A-4ABB-B6A2-CE339D41F344}"/>
            </a:ext>
          </a:extLst>
        </xdr:cNvPr>
        <xdr:cNvSpPr/>
      </xdr:nvSpPr>
      <xdr:spPr>
        <a:xfrm>
          <a:off x="22110700" y="182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51452</xdr:rowOff>
    </xdr:from>
    <xdr:ext cx="469744" cy="259045"/>
    <xdr:sp macro="" textlink="">
      <xdr:nvSpPr>
        <xdr:cNvPr id="816" name="【庁舎】&#10;一人当たり面積該当値テキスト">
          <a:extLst>
            <a:ext uri="{FF2B5EF4-FFF2-40B4-BE49-F238E27FC236}">
              <a16:creationId xmlns:a16="http://schemas.microsoft.com/office/drawing/2014/main" id="{A9454FD5-BD01-43B7-96C5-175B39361063}"/>
            </a:ext>
          </a:extLst>
        </xdr:cNvPr>
        <xdr:cNvSpPr txBox="1"/>
      </xdr:nvSpPr>
      <xdr:spPr>
        <a:xfrm>
          <a:off x="22199600" y="1822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78739</xdr:rowOff>
    </xdr:from>
    <xdr:to>
      <xdr:col>112</xdr:col>
      <xdr:colOff>38100</xdr:colOff>
      <xdr:row>107</xdr:row>
      <xdr:rowOff>8889</xdr:rowOff>
    </xdr:to>
    <xdr:sp macro="" textlink="">
      <xdr:nvSpPr>
        <xdr:cNvPr id="817" name="楕円 816">
          <a:extLst>
            <a:ext uri="{FF2B5EF4-FFF2-40B4-BE49-F238E27FC236}">
              <a16:creationId xmlns:a16="http://schemas.microsoft.com/office/drawing/2014/main" id="{525F2141-BAB8-43CC-B1D2-32C4193D42A9}"/>
            </a:ext>
          </a:extLst>
        </xdr:cNvPr>
        <xdr:cNvSpPr/>
      </xdr:nvSpPr>
      <xdr:spPr>
        <a:xfrm>
          <a:off x="21272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123825</xdr:rowOff>
    </xdr:from>
    <xdr:to>
      <xdr:col>116</xdr:col>
      <xdr:colOff>63500</xdr:colOff>
      <xdr:row>106</xdr:row>
      <xdr:rowOff>129539</xdr:rowOff>
    </xdr:to>
    <xdr:cxnSp macro="">
      <xdr:nvCxnSpPr>
        <xdr:cNvPr id="818" name="直線コネクタ 817">
          <a:extLst>
            <a:ext uri="{FF2B5EF4-FFF2-40B4-BE49-F238E27FC236}">
              <a16:creationId xmlns:a16="http://schemas.microsoft.com/office/drawing/2014/main" id="{25D8A10E-F6B3-40DA-BD8C-185DC1D915B3}"/>
            </a:ext>
          </a:extLst>
        </xdr:cNvPr>
        <xdr:cNvCxnSpPr/>
      </xdr:nvCxnSpPr>
      <xdr:spPr>
        <a:xfrm flipV="1">
          <a:off x="21323300" y="1829752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82550</xdr:rowOff>
    </xdr:from>
    <xdr:to>
      <xdr:col>107</xdr:col>
      <xdr:colOff>101600</xdr:colOff>
      <xdr:row>107</xdr:row>
      <xdr:rowOff>12700</xdr:rowOff>
    </xdr:to>
    <xdr:sp macro="" textlink="">
      <xdr:nvSpPr>
        <xdr:cNvPr id="819" name="楕円 818">
          <a:extLst>
            <a:ext uri="{FF2B5EF4-FFF2-40B4-BE49-F238E27FC236}">
              <a16:creationId xmlns:a16="http://schemas.microsoft.com/office/drawing/2014/main" id="{414FD045-75E1-4445-A4BB-E6396C68EB1A}"/>
            </a:ext>
          </a:extLst>
        </xdr:cNvPr>
        <xdr:cNvSpPr/>
      </xdr:nvSpPr>
      <xdr:spPr>
        <a:xfrm>
          <a:off x="20383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129539</xdr:rowOff>
    </xdr:from>
    <xdr:to>
      <xdr:col>111</xdr:col>
      <xdr:colOff>177800</xdr:colOff>
      <xdr:row>106</xdr:row>
      <xdr:rowOff>133350</xdr:rowOff>
    </xdr:to>
    <xdr:cxnSp macro="">
      <xdr:nvCxnSpPr>
        <xdr:cNvPr id="820" name="直線コネクタ 819">
          <a:extLst>
            <a:ext uri="{FF2B5EF4-FFF2-40B4-BE49-F238E27FC236}">
              <a16:creationId xmlns:a16="http://schemas.microsoft.com/office/drawing/2014/main" id="{059A93EA-F836-4178-B06B-4B3ABF42D78D}"/>
            </a:ext>
          </a:extLst>
        </xdr:cNvPr>
        <xdr:cNvCxnSpPr/>
      </xdr:nvCxnSpPr>
      <xdr:spPr>
        <a:xfrm flipV="1">
          <a:off x="20434300" y="183032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86361</xdr:rowOff>
    </xdr:from>
    <xdr:to>
      <xdr:col>102</xdr:col>
      <xdr:colOff>165100</xdr:colOff>
      <xdr:row>107</xdr:row>
      <xdr:rowOff>16511</xdr:rowOff>
    </xdr:to>
    <xdr:sp macro="" textlink="">
      <xdr:nvSpPr>
        <xdr:cNvPr id="821" name="楕円 820">
          <a:extLst>
            <a:ext uri="{FF2B5EF4-FFF2-40B4-BE49-F238E27FC236}">
              <a16:creationId xmlns:a16="http://schemas.microsoft.com/office/drawing/2014/main" id="{72A8E539-4196-4525-AA72-34E9E055E09D}"/>
            </a:ext>
          </a:extLst>
        </xdr:cNvPr>
        <xdr:cNvSpPr/>
      </xdr:nvSpPr>
      <xdr:spPr>
        <a:xfrm>
          <a:off x="19494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133350</xdr:rowOff>
    </xdr:from>
    <xdr:to>
      <xdr:col>107</xdr:col>
      <xdr:colOff>50800</xdr:colOff>
      <xdr:row>106</xdr:row>
      <xdr:rowOff>137161</xdr:rowOff>
    </xdr:to>
    <xdr:cxnSp macro="">
      <xdr:nvCxnSpPr>
        <xdr:cNvPr id="822" name="直線コネクタ 821">
          <a:extLst>
            <a:ext uri="{FF2B5EF4-FFF2-40B4-BE49-F238E27FC236}">
              <a16:creationId xmlns:a16="http://schemas.microsoft.com/office/drawing/2014/main" id="{F86F7C5E-353A-4438-80E6-7BA94072CB31}"/>
            </a:ext>
          </a:extLst>
        </xdr:cNvPr>
        <xdr:cNvCxnSpPr/>
      </xdr:nvCxnSpPr>
      <xdr:spPr>
        <a:xfrm flipV="1">
          <a:off x="19545300" y="183070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92075</xdr:rowOff>
    </xdr:from>
    <xdr:to>
      <xdr:col>98</xdr:col>
      <xdr:colOff>38100</xdr:colOff>
      <xdr:row>107</xdr:row>
      <xdr:rowOff>22225</xdr:rowOff>
    </xdr:to>
    <xdr:sp macro="" textlink="">
      <xdr:nvSpPr>
        <xdr:cNvPr id="823" name="楕円 822">
          <a:extLst>
            <a:ext uri="{FF2B5EF4-FFF2-40B4-BE49-F238E27FC236}">
              <a16:creationId xmlns:a16="http://schemas.microsoft.com/office/drawing/2014/main" id="{61F9D481-5A69-46F7-B8E3-DFD66CCCA4A4}"/>
            </a:ext>
          </a:extLst>
        </xdr:cNvPr>
        <xdr:cNvSpPr/>
      </xdr:nvSpPr>
      <xdr:spPr>
        <a:xfrm>
          <a:off x="18605500" y="1826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137161</xdr:rowOff>
    </xdr:from>
    <xdr:to>
      <xdr:col>102</xdr:col>
      <xdr:colOff>114300</xdr:colOff>
      <xdr:row>106</xdr:row>
      <xdr:rowOff>142875</xdr:rowOff>
    </xdr:to>
    <xdr:cxnSp macro="">
      <xdr:nvCxnSpPr>
        <xdr:cNvPr id="824" name="直線コネクタ 823">
          <a:extLst>
            <a:ext uri="{FF2B5EF4-FFF2-40B4-BE49-F238E27FC236}">
              <a16:creationId xmlns:a16="http://schemas.microsoft.com/office/drawing/2014/main" id="{1D8652E3-A109-44D7-A163-A361202F37C8}"/>
            </a:ext>
          </a:extLst>
        </xdr:cNvPr>
        <xdr:cNvCxnSpPr/>
      </xdr:nvCxnSpPr>
      <xdr:spPr>
        <a:xfrm flipV="1">
          <a:off x="18656300" y="1831086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825" name="n_1aveValue【庁舎】&#10;一人当たり面積">
          <a:extLst>
            <a:ext uri="{FF2B5EF4-FFF2-40B4-BE49-F238E27FC236}">
              <a16:creationId xmlns:a16="http://schemas.microsoft.com/office/drawing/2014/main" id="{CC86BC49-77CE-4010-9E29-00AE1F3596F5}"/>
            </a:ext>
          </a:extLst>
        </xdr:cNvPr>
        <xdr:cNvSpPr txBox="1"/>
      </xdr:nvSpPr>
      <xdr:spPr>
        <a:xfrm>
          <a:off x="21075727" y="1790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826" name="n_2aveValue【庁舎】&#10;一人当たり面積">
          <a:extLst>
            <a:ext uri="{FF2B5EF4-FFF2-40B4-BE49-F238E27FC236}">
              <a16:creationId xmlns:a16="http://schemas.microsoft.com/office/drawing/2014/main" id="{E624DD92-8B58-4605-91B8-7CCA4C66F4E1}"/>
            </a:ext>
          </a:extLst>
        </xdr:cNvPr>
        <xdr:cNvSpPr txBox="1"/>
      </xdr:nvSpPr>
      <xdr:spPr>
        <a:xfrm>
          <a:off x="20199427" y="1790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27" name="n_3aveValue【庁舎】&#10;一人当たり面積">
          <a:extLst>
            <a:ext uri="{FF2B5EF4-FFF2-40B4-BE49-F238E27FC236}">
              <a16:creationId xmlns:a16="http://schemas.microsoft.com/office/drawing/2014/main" id="{8A091F52-074D-401B-979D-7D1C0D5D88E3}"/>
            </a:ext>
          </a:extLst>
        </xdr:cNvPr>
        <xdr:cNvSpPr txBox="1"/>
      </xdr:nvSpPr>
      <xdr:spPr>
        <a:xfrm>
          <a:off x="19310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166388</xdr:rowOff>
    </xdr:from>
    <xdr:ext cx="469744" cy="259045"/>
    <xdr:sp macro="" textlink="">
      <xdr:nvSpPr>
        <xdr:cNvPr id="828" name="n_4aveValue【庁舎】&#10;一人当たり面積">
          <a:extLst>
            <a:ext uri="{FF2B5EF4-FFF2-40B4-BE49-F238E27FC236}">
              <a16:creationId xmlns:a16="http://schemas.microsoft.com/office/drawing/2014/main" id="{CCAC070C-E488-4198-B2B8-F0EA5564B834}"/>
            </a:ext>
          </a:extLst>
        </xdr:cNvPr>
        <xdr:cNvSpPr txBox="1"/>
      </xdr:nvSpPr>
      <xdr:spPr>
        <a:xfrm>
          <a:off x="18421427" y="1799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xdr:rowOff>
    </xdr:from>
    <xdr:ext cx="469744" cy="259045"/>
    <xdr:sp macro="" textlink="">
      <xdr:nvSpPr>
        <xdr:cNvPr id="829" name="n_1mainValue【庁舎】&#10;一人当たり面積">
          <a:extLst>
            <a:ext uri="{FF2B5EF4-FFF2-40B4-BE49-F238E27FC236}">
              <a16:creationId xmlns:a16="http://schemas.microsoft.com/office/drawing/2014/main" id="{088CAC0A-BC61-4AC2-8C91-1AD0D54445A3}"/>
            </a:ext>
          </a:extLst>
        </xdr:cNvPr>
        <xdr:cNvSpPr txBox="1"/>
      </xdr:nvSpPr>
      <xdr:spPr>
        <a:xfrm>
          <a:off x="210757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3827</xdr:rowOff>
    </xdr:from>
    <xdr:ext cx="469744" cy="259045"/>
    <xdr:sp macro="" textlink="">
      <xdr:nvSpPr>
        <xdr:cNvPr id="830" name="n_2mainValue【庁舎】&#10;一人当たり面積">
          <a:extLst>
            <a:ext uri="{FF2B5EF4-FFF2-40B4-BE49-F238E27FC236}">
              <a16:creationId xmlns:a16="http://schemas.microsoft.com/office/drawing/2014/main" id="{6BF03E17-6925-4B4B-8CBF-FE81A003CEA0}"/>
            </a:ext>
          </a:extLst>
        </xdr:cNvPr>
        <xdr:cNvSpPr txBox="1"/>
      </xdr:nvSpPr>
      <xdr:spPr>
        <a:xfrm>
          <a:off x="201994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7638</xdr:rowOff>
    </xdr:from>
    <xdr:ext cx="469744" cy="259045"/>
    <xdr:sp macro="" textlink="">
      <xdr:nvSpPr>
        <xdr:cNvPr id="831" name="n_3mainValue【庁舎】&#10;一人当たり面積">
          <a:extLst>
            <a:ext uri="{FF2B5EF4-FFF2-40B4-BE49-F238E27FC236}">
              <a16:creationId xmlns:a16="http://schemas.microsoft.com/office/drawing/2014/main" id="{F4DB6DFD-D038-4CE4-91AD-5B279B529A96}"/>
            </a:ext>
          </a:extLst>
        </xdr:cNvPr>
        <xdr:cNvSpPr txBox="1"/>
      </xdr:nvSpPr>
      <xdr:spPr>
        <a:xfrm>
          <a:off x="19310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13352</xdr:rowOff>
    </xdr:from>
    <xdr:ext cx="469744" cy="259045"/>
    <xdr:sp macro="" textlink="">
      <xdr:nvSpPr>
        <xdr:cNvPr id="832" name="n_4mainValue【庁舎】&#10;一人当たり面積">
          <a:extLst>
            <a:ext uri="{FF2B5EF4-FFF2-40B4-BE49-F238E27FC236}">
              <a16:creationId xmlns:a16="http://schemas.microsoft.com/office/drawing/2014/main" id="{21DDD28E-A20A-47B5-B816-1592332E2DE6}"/>
            </a:ext>
          </a:extLst>
        </xdr:cNvPr>
        <xdr:cNvSpPr txBox="1"/>
      </xdr:nvSpPr>
      <xdr:spPr>
        <a:xfrm>
          <a:off x="18421427" y="18358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3" name="正方形/長方形 832">
          <a:extLst>
            <a:ext uri="{FF2B5EF4-FFF2-40B4-BE49-F238E27FC236}">
              <a16:creationId xmlns:a16="http://schemas.microsoft.com/office/drawing/2014/main" id="{B6012DF5-A4B1-41A9-B888-BFD7ADF63F9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4" name="正方形/長方形 833">
          <a:extLst>
            <a:ext uri="{FF2B5EF4-FFF2-40B4-BE49-F238E27FC236}">
              <a16:creationId xmlns:a16="http://schemas.microsoft.com/office/drawing/2014/main" id="{43BCCE56-AAA1-45F1-B5AE-DAD64C52245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5" name="テキスト ボックス 834">
          <a:extLst>
            <a:ext uri="{FF2B5EF4-FFF2-40B4-BE49-F238E27FC236}">
              <a16:creationId xmlns:a16="http://schemas.microsoft.com/office/drawing/2014/main" id="{B873E924-2E5E-40E3-B73B-1E52E49A633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nSpc>
              <a:spcPts val="1440"/>
            </a:lnSpc>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類似団体と比較して有形固定資産減価償却率が特に高くなっている施設等は、庁舎であり、低くなっている施設は、図書館や保健センター、消防施設である。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a:lnSpc>
              <a:spcPts val="1440"/>
            </a:lnSpc>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庁舎については、有形固定資産減価償却率が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87.9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となっており、類似団体を上回っている。これは、庁舎が昭和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年に建設され、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年以上経過したためであるが、耐震性は満たされており、日々の修繕を行っているため、使用する上で問題はない。</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a:lnSpc>
              <a:spcPts val="1440"/>
            </a:lnSpc>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図書館と保健センターについては、有形固定資産減価償却率がそれぞれ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56.3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％となっており、類似団体より低くなっている。これは、平成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に保健福祉機能、町民交流センター機能、図書館、富山地方鉄道立山線五百石駅が一体となった複合施設を整備したためである。これにより、一人当たり面積も減少し、維持管理にかかる経費を抑制することが出来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a:lnSpc>
              <a:spcPts val="1440"/>
            </a:lnSpc>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消防施設については、有形固定資産減価償却率が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43.0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となっており、類似団体平均を下回っているものの、一人当たり面積は類似団体平均を上回っている。これは、老朽化した消防分団詰所を計画的に更新していること、</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また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、地形が北西から南東にかけて細長く</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箇所の詰所があることで一人あたり面積が上回っているためである。今後、老朽化対応更新時には、単純更新することなく、公立公民館と相互に利用しやすいよう近接させ、コンパクト化を図っていく必要が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a:lnSpc>
              <a:spcPts val="1440"/>
            </a:lnSpc>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また、体育施設については、複数体育施設の照明設備</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LED</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化等の省エネ設備導入があったため有形固定資産減価償却率が前年度から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％改善した。一人当たり面積は町民体育館</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延べ床面積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882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を解体したため減少しており、今後の維持管理費用の減少を見込んでいる。</a:t>
          </a:r>
          <a:endParaRPr kumimoji="1" lang="ja-JP" altLang="en-US" sz="1200">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W:\&#20196;&#21644;8&#24180;&#24230;\&#32207;&#21209;&#35506;\&#36001;&#25919;&#20418;\8_&#20104;&#31639;&#38306;&#20418;\02_&#29031;&#20250;\R8\20260817_&#12304;&#30476;&#12294;911&#12411;&#12363;&#12305;&#20196;&#21644;&#65302;&#24180;&#24230;&#36001;&#25919;&#29366;&#27841;&#36039;&#26009;&#38598;&#12398;&#20316;&#25104;&#12395;&#12388;&#12356;&#12390;&#65288;2&#22238;&#30446;&#12539;&#22320;&#26041;&#20844;&#20250;&#35336;&#38306;&#20418;&#65289;\04_&#21069;&#22238;&#22238;&#31572;&#65288;1&#22238;&#30446;&#65289;&#20998;&#12392;&#32080;&#21512;\&#32080;&#21512;&#21069;\&#12304;&#36001;&#25919;&#29366;&#27841;&#36039;&#26009;&#38598;&#12305;_163236_&#31435;&#23665;&#30010;_2024(2&#22238;&#30446;).xlsx" TargetMode="External"/><Relationship Id="rId1" Type="http://schemas.openxmlformats.org/officeDocument/2006/relationships/externalLinkPath" Target="&#32080;&#21512;&#21069;/&#12304;&#36001;&#25919;&#29366;&#27841;&#36039;&#26009;&#38598;&#12305;_163236_&#31435;&#23665;&#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99.7</v>
          </cell>
          <cell r="BX51">
            <v>73.099999999999994</v>
          </cell>
          <cell r="CF51">
            <v>44.8</v>
          </cell>
          <cell r="CN51">
            <v>25.4</v>
          </cell>
          <cell r="CV51">
            <v>18.2</v>
          </cell>
        </row>
        <row r="53">
          <cell r="BP53">
            <v>70.5</v>
          </cell>
          <cell r="BX53">
            <v>72.099999999999994</v>
          </cell>
          <cell r="CF53">
            <v>73.900000000000006</v>
          </cell>
          <cell r="CN53">
            <v>75.3</v>
          </cell>
          <cell r="CV53">
            <v>74.400000000000006</v>
          </cell>
        </row>
        <row r="55">
          <cell r="AN55" t="str">
            <v>類似団体内平均値</v>
          </cell>
          <cell r="BP55">
            <v>15.5</v>
          </cell>
          <cell r="BX55">
            <v>6.5</v>
          </cell>
          <cell r="CF55">
            <v>0</v>
          </cell>
          <cell r="CN55">
            <v>0</v>
          </cell>
          <cell r="CV55">
            <v>0</v>
          </cell>
        </row>
        <row r="57">
          <cell r="BP57">
            <v>61.7</v>
          </cell>
          <cell r="BX57">
            <v>63.6</v>
          </cell>
          <cell r="CF57">
            <v>64.7</v>
          </cell>
          <cell r="CN57">
            <v>66.099999999999994</v>
          </cell>
          <cell r="CV57">
            <v>67.7</v>
          </cell>
        </row>
        <row r="72">
          <cell r="BP72" t="str">
            <v>R02</v>
          </cell>
          <cell r="BX72" t="str">
            <v>R03</v>
          </cell>
          <cell r="CF72" t="str">
            <v>R04</v>
          </cell>
          <cell r="CN72" t="str">
            <v>R05</v>
          </cell>
          <cell r="CV72" t="str">
            <v>R06</v>
          </cell>
        </row>
        <row r="73">
          <cell r="AN73" t="str">
            <v>当該団体値</v>
          </cell>
          <cell r="BP73">
            <v>99.7</v>
          </cell>
          <cell r="BX73">
            <v>73.099999999999994</v>
          </cell>
          <cell r="CF73">
            <v>44.8</v>
          </cell>
          <cell r="CN73">
            <v>25.4</v>
          </cell>
          <cell r="CV73">
            <v>18.2</v>
          </cell>
        </row>
        <row r="75">
          <cell r="BP75">
            <v>11.7</v>
          </cell>
          <cell r="BX75">
            <v>11.2</v>
          </cell>
          <cell r="CF75">
            <v>11.3</v>
          </cell>
          <cell r="CN75">
            <v>11.5</v>
          </cell>
          <cell r="CV75">
            <v>11.4</v>
          </cell>
        </row>
        <row r="77">
          <cell r="AN77" t="str">
            <v>類似団体内平均値</v>
          </cell>
          <cell r="BP77">
            <v>15.5</v>
          </cell>
          <cell r="BX77">
            <v>6.5</v>
          </cell>
          <cell r="CF77">
            <v>0</v>
          </cell>
          <cell r="CN77">
            <v>0</v>
          </cell>
          <cell r="CV77">
            <v>0</v>
          </cell>
        </row>
        <row r="79">
          <cell r="BP79">
            <v>6.4</v>
          </cell>
          <cell r="BX79">
            <v>5.9</v>
          </cell>
          <cell r="CF79">
            <v>6.1</v>
          </cell>
          <cell r="CN79">
            <v>6.5</v>
          </cell>
          <cell r="CV79">
            <v>6.6</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15898151</v>
      </c>
      <c r="BO4" s="371"/>
      <c r="BP4" s="371"/>
      <c r="BQ4" s="371"/>
      <c r="BR4" s="371"/>
      <c r="BS4" s="371"/>
      <c r="BT4" s="371"/>
      <c r="BU4" s="372"/>
      <c r="BV4" s="370">
        <v>15521559</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4.5</v>
      </c>
      <c r="CU4" s="377"/>
      <c r="CV4" s="377"/>
      <c r="CW4" s="377"/>
      <c r="CX4" s="377"/>
      <c r="CY4" s="377"/>
      <c r="CZ4" s="377"/>
      <c r="DA4" s="378"/>
      <c r="DB4" s="376">
        <v>5</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15387775</v>
      </c>
      <c r="BO5" s="408"/>
      <c r="BP5" s="408"/>
      <c r="BQ5" s="408"/>
      <c r="BR5" s="408"/>
      <c r="BS5" s="408"/>
      <c r="BT5" s="408"/>
      <c r="BU5" s="409"/>
      <c r="BV5" s="407">
        <v>14847775</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87.3</v>
      </c>
      <c r="CU5" s="405"/>
      <c r="CV5" s="405"/>
      <c r="CW5" s="405"/>
      <c r="CX5" s="405"/>
      <c r="CY5" s="405"/>
      <c r="CZ5" s="405"/>
      <c r="DA5" s="406"/>
      <c r="DB5" s="404">
        <v>83.6</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510376</v>
      </c>
      <c r="BO6" s="408"/>
      <c r="BP6" s="408"/>
      <c r="BQ6" s="408"/>
      <c r="BR6" s="408"/>
      <c r="BS6" s="408"/>
      <c r="BT6" s="408"/>
      <c r="BU6" s="409"/>
      <c r="BV6" s="407">
        <v>673784</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87.6</v>
      </c>
      <c r="CU6" s="445"/>
      <c r="CV6" s="445"/>
      <c r="CW6" s="445"/>
      <c r="CX6" s="445"/>
      <c r="CY6" s="445"/>
      <c r="CZ6" s="445"/>
      <c r="DA6" s="446"/>
      <c r="DB6" s="444">
        <v>84.1</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151651</v>
      </c>
      <c r="BO7" s="408"/>
      <c r="BP7" s="408"/>
      <c r="BQ7" s="408"/>
      <c r="BR7" s="408"/>
      <c r="BS7" s="408"/>
      <c r="BT7" s="408"/>
      <c r="BU7" s="409"/>
      <c r="BV7" s="407">
        <v>284615</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7991042</v>
      </c>
      <c r="CU7" s="408"/>
      <c r="CV7" s="408"/>
      <c r="CW7" s="408"/>
      <c r="CX7" s="408"/>
      <c r="CY7" s="408"/>
      <c r="CZ7" s="408"/>
      <c r="DA7" s="409"/>
      <c r="DB7" s="407">
        <v>7765041</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358725</v>
      </c>
      <c r="BO8" s="408"/>
      <c r="BP8" s="408"/>
      <c r="BQ8" s="408"/>
      <c r="BR8" s="408"/>
      <c r="BS8" s="408"/>
      <c r="BT8" s="408"/>
      <c r="BU8" s="409"/>
      <c r="BV8" s="407">
        <v>389169</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0.46</v>
      </c>
      <c r="CU8" s="448"/>
      <c r="CV8" s="448"/>
      <c r="CW8" s="448"/>
      <c r="CX8" s="448"/>
      <c r="CY8" s="448"/>
      <c r="CZ8" s="448"/>
      <c r="DA8" s="449"/>
      <c r="DB8" s="447">
        <v>0.46</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24792</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110</v>
      </c>
      <c r="AV9" s="440"/>
      <c r="AW9" s="440"/>
      <c r="AX9" s="440"/>
      <c r="AY9" s="441" t="s">
        <v>111</v>
      </c>
      <c r="AZ9" s="442"/>
      <c r="BA9" s="442"/>
      <c r="BB9" s="442"/>
      <c r="BC9" s="442"/>
      <c r="BD9" s="442"/>
      <c r="BE9" s="442"/>
      <c r="BF9" s="442"/>
      <c r="BG9" s="442"/>
      <c r="BH9" s="442"/>
      <c r="BI9" s="442"/>
      <c r="BJ9" s="442"/>
      <c r="BK9" s="442"/>
      <c r="BL9" s="442"/>
      <c r="BM9" s="443"/>
      <c r="BN9" s="407">
        <v>-30444</v>
      </c>
      <c r="BO9" s="408"/>
      <c r="BP9" s="408"/>
      <c r="BQ9" s="408"/>
      <c r="BR9" s="408"/>
      <c r="BS9" s="408"/>
      <c r="BT9" s="408"/>
      <c r="BU9" s="409"/>
      <c r="BV9" s="407">
        <v>-93076</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14.8</v>
      </c>
      <c r="CU9" s="405"/>
      <c r="CV9" s="405"/>
      <c r="CW9" s="405"/>
      <c r="CX9" s="405"/>
      <c r="CY9" s="405"/>
      <c r="CZ9" s="405"/>
      <c r="DA9" s="406"/>
      <c r="DB9" s="404">
        <v>14.7</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113</v>
      </c>
      <c r="M10" s="437"/>
      <c r="N10" s="437"/>
      <c r="O10" s="437"/>
      <c r="P10" s="437"/>
      <c r="Q10" s="438"/>
      <c r="R10" s="458">
        <v>26317</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90</v>
      </c>
      <c r="AV10" s="440"/>
      <c r="AW10" s="440"/>
      <c r="AX10" s="440"/>
      <c r="AY10" s="441" t="s">
        <v>115</v>
      </c>
      <c r="AZ10" s="442"/>
      <c r="BA10" s="442"/>
      <c r="BB10" s="442"/>
      <c r="BC10" s="442"/>
      <c r="BD10" s="442"/>
      <c r="BE10" s="442"/>
      <c r="BF10" s="442"/>
      <c r="BG10" s="442"/>
      <c r="BH10" s="442"/>
      <c r="BI10" s="442"/>
      <c r="BJ10" s="442"/>
      <c r="BK10" s="442"/>
      <c r="BL10" s="442"/>
      <c r="BM10" s="443"/>
      <c r="BN10" s="407">
        <v>0</v>
      </c>
      <c r="BO10" s="408"/>
      <c r="BP10" s="408"/>
      <c r="BQ10" s="408"/>
      <c r="BR10" s="408"/>
      <c r="BS10" s="408"/>
      <c r="BT10" s="408"/>
      <c r="BU10" s="409"/>
      <c r="BV10" s="407">
        <v>2</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110</v>
      </c>
      <c r="AV11" s="440"/>
      <c r="AW11" s="440"/>
      <c r="AX11" s="440"/>
      <c r="AY11" s="441" t="s">
        <v>120</v>
      </c>
      <c r="AZ11" s="442"/>
      <c r="BA11" s="442"/>
      <c r="BB11" s="442"/>
      <c r="BC11" s="442"/>
      <c r="BD11" s="442"/>
      <c r="BE11" s="442"/>
      <c r="BF11" s="442"/>
      <c r="BG11" s="442"/>
      <c r="BH11" s="442"/>
      <c r="BI11" s="442"/>
      <c r="BJ11" s="442"/>
      <c r="BK11" s="442"/>
      <c r="BL11" s="442"/>
      <c r="BM11" s="443"/>
      <c r="BN11" s="407">
        <v>291553</v>
      </c>
      <c r="BO11" s="408"/>
      <c r="BP11" s="408"/>
      <c r="BQ11" s="408"/>
      <c r="BR11" s="408"/>
      <c r="BS11" s="408"/>
      <c r="BT11" s="408"/>
      <c r="BU11" s="409"/>
      <c r="BV11" s="407">
        <v>293240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24294</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23935</v>
      </c>
      <c r="S13" s="492"/>
      <c r="T13" s="492"/>
      <c r="U13" s="492"/>
      <c r="V13" s="493"/>
      <c r="W13" s="423" t="s">
        <v>131</v>
      </c>
      <c r="X13" s="424"/>
      <c r="Y13" s="424"/>
      <c r="Z13" s="424"/>
      <c r="AA13" s="424"/>
      <c r="AB13" s="414"/>
      <c r="AC13" s="458">
        <v>735</v>
      </c>
      <c r="AD13" s="459"/>
      <c r="AE13" s="459"/>
      <c r="AF13" s="459"/>
      <c r="AG13" s="501"/>
      <c r="AH13" s="458">
        <v>814</v>
      </c>
      <c r="AI13" s="459"/>
      <c r="AJ13" s="459"/>
      <c r="AK13" s="459"/>
      <c r="AL13" s="460"/>
      <c r="AM13" s="436" t="s">
        <v>132</v>
      </c>
      <c r="AN13" s="437"/>
      <c r="AO13" s="437"/>
      <c r="AP13" s="437"/>
      <c r="AQ13" s="437"/>
      <c r="AR13" s="437"/>
      <c r="AS13" s="437"/>
      <c r="AT13" s="438"/>
      <c r="AU13" s="439" t="s">
        <v>110</v>
      </c>
      <c r="AV13" s="440"/>
      <c r="AW13" s="440"/>
      <c r="AX13" s="440"/>
      <c r="AY13" s="441" t="s">
        <v>133</v>
      </c>
      <c r="AZ13" s="442"/>
      <c r="BA13" s="442"/>
      <c r="BB13" s="442"/>
      <c r="BC13" s="442"/>
      <c r="BD13" s="442"/>
      <c r="BE13" s="442"/>
      <c r="BF13" s="442"/>
      <c r="BG13" s="442"/>
      <c r="BH13" s="442"/>
      <c r="BI13" s="442"/>
      <c r="BJ13" s="442"/>
      <c r="BK13" s="442"/>
      <c r="BL13" s="442"/>
      <c r="BM13" s="443"/>
      <c r="BN13" s="407">
        <v>261109</v>
      </c>
      <c r="BO13" s="408"/>
      <c r="BP13" s="408"/>
      <c r="BQ13" s="408"/>
      <c r="BR13" s="408"/>
      <c r="BS13" s="408"/>
      <c r="BT13" s="408"/>
      <c r="BU13" s="409"/>
      <c r="BV13" s="407">
        <v>200166</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11.4</v>
      </c>
      <c r="CU13" s="405"/>
      <c r="CV13" s="405"/>
      <c r="CW13" s="405"/>
      <c r="CX13" s="405"/>
      <c r="CY13" s="405"/>
      <c r="CZ13" s="405"/>
      <c r="DA13" s="406"/>
      <c r="DB13" s="404">
        <v>11.5</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24567</v>
      </c>
      <c r="S14" s="492"/>
      <c r="T14" s="492"/>
      <c r="U14" s="492"/>
      <c r="V14" s="493"/>
      <c r="W14" s="397"/>
      <c r="X14" s="398"/>
      <c r="Y14" s="398"/>
      <c r="Z14" s="398"/>
      <c r="AA14" s="398"/>
      <c r="AB14" s="387"/>
      <c r="AC14" s="494">
        <v>5.7</v>
      </c>
      <c r="AD14" s="495"/>
      <c r="AE14" s="495"/>
      <c r="AF14" s="495"/>
      <c r="AG14" s="496"/>
      <c r="AH14" s="494">
        <v>6</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18.2</v>
      </c>
      <c r="CU14" s="506"/>
      <c r="CV14" s="506"/>
      <c r="CW14" s="506"/>
      <c r="CX14" s="506"/>
      <c r="CY14" s="506"/>
      <c r="CZ14" s="506"/>
      <c r="DA14" s="507"/>
      <c r="DB14" s="505">
        <v>25.4</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24245</v>
      </c>
      <c r="S15" s="492"/>
      <c r="T15" s="492"/>
      <c r="U15" s="492"/>
      <c r="V15" s="493"/>
      <c r="W15" s="423" t="s">
        <v>137</v>
      </c>
      <c r="X15" s="424"/>
      <c r="Y15" s="424"/>
      <c r="Z15" s="424"/>
      <c r="AA15" s="424"/>
      <c r="AB15" s="414"/>
      <c r="AC15" s="458">
        <v>4289</v>
      </c>
      <c r="AD15" s="459"/>
      <c r="AE15" s="459"/>
      <c r="AF15" s="459"/>
      <c r="AG15" s="501"/>
      <c r="AH15" s="458">
        <v>4432</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3253800</v>
      </c>
      <c r="BO15" s="371"/>
      <c r="BP15" s="371"/>
      <c r="BQ15" s="371"/>
      <c r="BR15" s="371"/>
      <c r="BS15" s="371"/>
      <c r="BT15" s="371"/>
      <c r="BU15" s="372"/>
      <c r="BV15" s="370">
        <v>3215230</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33.4</v>
      </c>
      <c r="AD16" s="495"/>
      <c r="AE16" s="495"/>
      <c r="AF16" s="495"/>
      <c r="AG16" s="496"/>
      <c r="AH16" s="494">
        <v>32.700000000000003</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7153558</v>
      </c>
      <c r="BO16" s="408"/>
      <c r="BP16" s="408"/>
      <c r="BQ16" s="408"/>
      <c r="BR16" s="408"/>
      <c r="BS16" s="408"/>
      <c r="BT16" s="408"/>
      <c r="BU16" s="409"/>
      <c r="BV16" s="407">
        <v>6911666</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7829</v>
      </c>
      <c r="AD17" s="459"/>
      <c r="AE17" s="459"/>
      <c r="AF17" s="459"/>
      <c r="AG17" s="501"/>
      <c r="AH17" s="458">
        <v>8328</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4065520</v>
      </c>
      <c r="BO17" s="408"/>
      <c r="BP17" s="408"/>
      <c r="BQ17" s="408"/>
      <c r="BR17" s="408"/>
      <c r="BS17" s="408"/>
      <c r="BT17" s="408"/>
      <c r="BU17" s="409"/>
      <c r="BV17" s="407">
        <v>4010761</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307.29000000000002</v>
      </c>
      <c r="M18" s="531"/>
      <c r="N18" s="531"/>
      <c r="O18" s="531"/>
      <c r="P18" s="531"/>
      <c r="Q18" s="531"/>
      <c r="R18" s="532"/>
      <c r="S18" s="532"/>
      <c r="T18" s="532"/>
      <c r="U18" s="532"/>
      <c r="V18" s="533"/>
      <c r="W18" s="425"/>
      <c r="X18" s="426"/>
      <c r="Y18" s="426"/>
      <c r="Z18" s="426"/>
      <c r="AA18" s="426"/>
      <c r="AB18" s="417"/>
      <c r="AC18" s="534">
        <v>60.9</v>
      </c>
      <c r="AD18" s="535"/>
      <c r="AE18" s="535"/>
      <c r="AF18" s="535"/>
      <c r="AG18" s="536"/>
      <c r="AH18" s="534">
        <v>61.4</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7311649</v>
      </c>
      <c r="BO18" s="408"/>
      <c r="BP18" s="408"/>
      <c r="BQ18" s="408"/>
      <c r="BR18" s="408"/>
      <c r="BS18" s="408"/>
      <c r="BT18" s="408"/>
      <c r="BU18" s="409"/>
      <c r="BV18" s="407">
        <v>6784373</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81</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10027430</v>
      </c>
      <c r="BO19" s="408"/>
      <c r="BP19" s="408"/>
      <c r="BQ19" s="408"/>
      <c r="BR19" s="408"/>
      <c r="BS19" s="408"/>
      <c r="BT19" s="408"/>
      <c r="BU19" s="409"/>
      <c r="BV19" s="407">
        <v>9840421</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9047</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9359778</v>
      </c>
      <c r="BO22" s="371"/>
      <c r="BP22" s="371"/>
      <c r="BQ22" s="371"/>
      <c r="BR22" s="371"/>
      <c r="BS22" s="371"/>
      <c r="BT22" s="371"/>
      <c r="BU22" s="372"/>
      <c r="BV22" s="370">
        <v>9167143</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6646957</v>
      </c>
      <c r="BO23" s="408"/>
      <c r="BP23" s="408"/>
      <c r="BQ23" s="408"/>
      <c r="BR23" s="408"/>
      <c r="BS23" s="408"/>
      <c r="BT23" s="408"/>
      <c r="BU23" s="409"/>
      <c r="BV23" s="407">
        <v>6557473</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8230</v>
      </c>
      <c r="R24" s="459"/>
      <c r="S24" s="459"/>
      <c r="T24" s="459"/>
      <c r="U24" s="459"/>
      <c r="V24" s="501"/>
      <c r="W24" s="553"/>
      <c r="X24" s="554"/>
      <c r="Y24" s="555"/>
      <c r="Z24" s="457" t="s">
        <v>162</v>
      </c>
      <c r="AA24" s="437"/>
      <c r="AB24" s="437"/>
      <c r="AC24" s="437"/>
      <c r="AD24" s="437"/>
      <c r="AE24" s="437"/>
      <c r="AF24" s="437"/>
      <c r="AG24" s="438"/>
      <c r="AH24" s="458">
        <v>228</v>
      </c>
      <c r="AI24" s="459"/>
      <c r="AJ24" s="459"/>
      <c r="AK24" s="459"/>
      <c r="AL24" s="501"/>
      <c r="AM24" s="458">
        <v>701328</v>
      </c>
      <c r="AN24" s="459"/>
      <c r="AO24" s="459"/>
      <c r="AP24" s="459"/>
      <c r="AQ24" s="459"/>
      <c r="AR24" s="501"/>
      <c r="AS24" s="458">
        <v>3076</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6525475</v>
      </c>
      <c r="BO24" s="408"/>
      <c r="BP24" s="408"/>
      <c r="BQ24" s="408"/>
      <c r="BR24" s="408"/>
      <c r="BS24" s="408"/>
      <c r="BT24" s="408"/>
      <c r="BU24" s="409"/>
      <c r="BV24" s="407">
        <v>5686434</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6840</v>
      </c>
      <c r="R25" s="459"/>
      <c r="S25" s="459"/>
      <c r="T25" s="459"/>
      <c r="U25" s="459"/>
      <c r="V25" s="501"/>
      <c r="W25" s="553"/>
      <c r="X25" s="554"/>
      <c r="Y25" s="555"/>
      <c r="Z25" s="457" t="s">
        <v>165</v>
      </c>
      <c r="AA25" s="437"/>
      <c r="AB25" s="437"/>
      <c r="AC25" s="437"/>
      <c r="AD25" s="437"/>
      <c r="AE25" s="437"/>
      <c r="AF25" s="437"/>
      <c r="AG25" s="438"/>
      <c r="AH25" s="458">
        <v>38</v>
      </c>
      <c r="AI25" s="459"/>
      <c r="AJ25" s="459"/>
      <c r="AK25" s="459"/>
      <c r="AL25" s="501"/>
      <c r="AM25" s="458">
        <v>114418</v>
      </c>
      <c r="AN25" s="459"/>
      <c r="AO25" s="459"/>
      <c r="AP25" s="459"/>
      <c r="AQ25" s="459"/>
      <c r="AR25" s="501"/>
      <c r="AS25" s="458">
        <v>3011</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1882262</v>
      </c>
      <c r="BO25" s="371"/>
      <c r="BP25" s="371"/>
      <c r="BQ25" s="371"/>
      <c r="BR25" s="371"/>
      <c r="BS25" s="371"/>
      <c r="BT25" s="371"/>
      <c r="BU25" s="372"/>
      <c r="BV25" s="370">
        <v>1821712</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6050</v>
      </c>
      <c r="R26" s="459"/>
      <c r="S26" s="459"/>
      <c r="T26" s="459"/>
      <c r="U26" s="459"/>
      <c r="V26" s="501"/>
      <c r="W26" s="553"/>
      <c r="X26" s="554"/>
      <c r="Y26" s="555"/>
      <c r="Z26" s="457" t="s">
        <v>168</v>
      </c>
      <c r="AA26" s="559"/>
      <c r="AB26" s="559"/>
      <c r="AC26" s="559"/>
      <c r="AD26" s="559"/>
      <c r="AE26" s="559"/>
      <c r="AF26" s="559"/>
      <c r="AG26" s="560"/>
      <c r="AH26" s="458">
        <v>18</v>
      </c>
      <c r="AI26" s="459"/>
      <c r="AJ26" s="459"/>
      <c r="AK26" s="459"/>
      <c r="AL26" s="501"/>
      <c r="AM26" s="458">
        <v>50400</v>
      </c>
      <c r="AN26" s="459"/>
      <c r="AO26" s="459"/>
      <c r="AP26" s="459"/>
      <c r="AQ26" s="459"/>
      <c r="AR26" s="501"/>
      <c r="AS26" s="458">
        <v>2800</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3600</v>
      </c>
      <c r="R27" s="459"/>
      <c r="S27" s="459"/>
      <c r="T27" s="459"/>
      <c r="U27" s="459"/>
      <c r="V27" s="501"/>
      <c r="W27" s="553"/>
      <c r="X27" s="554"/>
      <c r="Y27" s="555"/>
      <c r="Z27" s="457" t="s">
        <v>171</v>
      </c>
      <c r="AA27" s="437"/>
      <c r="AB27" s="437"/>
      <c r="AC27" s="437"/>
      <c r="AD27" s="437"/>
      <c r="AE27" s="437"/>
      <c r="AF27" s="437"/>
      <c r="AG27" s="438"/>
      <c r="AH27" s="458" t="s">
        <v>122</v>
      </c>
      <c r="AI27" s="459"/>
      <c r="AJ27" s="459"/>
      <c r="AK27" s="459"/>
      <c r="AL27" s="501"/>
      <c r="AM27" s="458" t="s">
        <v>122</v>
      </c>
      <c r="AN27" s="459"/>
      <c r="AO27" s="459"/>
      <c r="AP27" s="459"/>
      <c r="AQ27" s="459"/>
      <c r="AR27" s="501"/>
      <c r="AS27" s="458" t="s">
        <v>122</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240477</v>
      </c>
      <c r="BO27" s="527"/>
      <c r="BP27" s="527"/>
      <c r="BQ27" s="527"/>
      <c r="BR27" s="527"/>
      <c r="BS27" s="527"/>
      <c r="BT27" s="527"/>
      <c r="BU27" s="528"/>
      <c r="BV27" s="526">
        <v>239349</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3100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1215345</v>
      </c>
      <c r="BO28" s="371"/>
      <c r="BP28" s="371"/>
      <c r="BQ28" s="371"/>
      <c r="BR28" s="371"/>
      <c r="BS28" s="371"/>
      <c r="BT28" s="371"/>
      <c r="BU28" s="372"/>
      <c r="BV28" s="370">
        <v>1215345</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12</v>
      </c>
      <c r="M29" s="459"/>
      <c r="N29" s="459"/>
      <c r="O29" s="459"/>
      <c r="P29" s="501"/>
      <c r="Q29" s="458">
        <v>2900</v>
      </c>
      <c r="R29" s="459"/>
      <c r="S29" s="459"/>
      <c r="T29" s="459"/>
      <c r="U29" s="459"/>
      <c r="V29" s="501"/>
      <c r="W29" s="556"/>
      <c r="X29" s="557"/>
      <c r="Y29" s="558"/>
      <c r="Z29" s="457" t="s">
        <v>177</v>
      </c>
      <c r="AA29" s="437"/>
      <c r="AB29" s="437"/>
      <c r="AC29" s="437"/>
      <c r="AD29" s="437"/>
      <c r="AE29" s="437"/>
      <c r="AF29" s="437"/>
      <c r="AG29" s="438"/>
      <c r="AH29" s="458">
        <v>228</v>
      </c>
      <c r="AI29" s="459"/>
      <c r="AJ29" s="459"/>
      <c r="AK29" s="459"/>
      <c r="AL29" s="501"/>
      <c r="AM29" s="458">
        <v>701328</v>
      </c>
      <c r="AN29" s="459"/>
      <c r="AO29" s="459"/>
      <c r="AP29" s="459"/>
      <c r="AQ29" s="459"/>
      <c r="AR29" s="501"/>
      <c r="AS29" s="458">
        <v>3076</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643642</v>
      </c>
      <c r="BO29" s="408"/>
      <c r="BP29" s="408"/>
      <c r="BQ29" s="408"/>
      <c r="BR29" s="408"/>
      <c r="BS29" s="408"/>
      <c r="BT29" s="408"/>
      <c r="BU29" s="409"/>
      <c r="BV29" s="407">
        <v>683528</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97</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3225774</v>
      </c>
      <c r="BO30" s="527"/>
      <c r="BP30" s="527"/>
      <c r="BQ30" s="527"/>
      <c r="BR30" s="527"/>
      <c r="BS30" s="527"/>
      <c r="BT30" s="527"/>
      <c r="BU30" s="528"/>
      <c r="BV30" s="526">
        <v>3219665</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国民健康保険事業特別会計</v>
      </c>
      <c r="X34" s="598"/>
      <c r="Y34" s="598"/>
      <c r="Z34" s="598"/>
      <c r="AA34" s="598"/>
      <c r="AB34" s="598"/>
      <c r="AC34" s="598"/>
      <c r="AD34" s="598"/>
      <c r="AE34" s="598"/>
      <c r="AF34" s="598"/>
      <c r="AG34" s="598"/>
      <c r="AH34" s="598"/>
      <c r="AI34" s="598"/>
      <c r="AJ34" s="598"/>
      <c r="AK34" s="598"/>
      <c r="AL34" s="169"/>
      <c r="AM34" s="597">
        <f>IF(AO34="","",MAX(C34:D43,U34:V43)+1)</f>
        <v>5</v>
      </c>
      <c r="AN34" s="597"/>
      <c r="AO34" s="598" t="str">
        <f>IF('各会計、関係団体の財政状況及び健全化判断比率'!B30="","",'各会計、関係団体の財政状況及び健全化判断比率'!B30)</f>
        <v>水道事業会計</v>
      </c>
      <c r="AP34" s="598"/>
      <c r="AQ34" s="598"/>
      <c r="AR34" s="598"/>
      <c r="AS34" s="598"/>
      <c r="AT34" s="598"/>
      <c r="AU34" s="598"/>
      <c r="AV34" s="598"/>
      <c r="AW34" s="598"/>
      <c r="AX34" s="598"/>
      <c r="AY34" s="598"/>
      <c r="AZ34" s="598"/>
      <c r="BA34" s="598"/>
      <c r="BB34" s="598"/>
      <c r="BC34" s="598"/>
      <c r="BD34" s="169"/>
      <c r="BE34" s="597">
        <f>IF(BG34="","",MAX(C34:D43,U34:V43,AM34:AN43)+1)</f>
        <v>7</v>
      </c>
      <c r="BF34" s="597"/>
      <c r="BG34" s="598" t="str">
        <f>IF('各会計、関係団体の財政状況及び健全化判断比率'!B32="","",'各会計、関係団体の財政状況及び健全化判断比率'!B32)</f>
        <v>地域開発事業特別会計</v>
      </c>
      <c r="BH34" s="598"/>
      <c r="BI34" s="598"/>
      <c r="BJ34" s="598"/>
      <c r="BK34" s="598"/>
      <c r="BL34" s="598"/>
      <c r="BM34" s="598"/>
      <c r="BN34" s="598"/>
      <c r="BO34" s="598"/>
      <c r="BP34" s="598"/>
      <c r="BQ34" s="598"/>
      <c r="BR34" s="598"/>
      <c r="BS34" s="598"/>
      <c r="BT34" s="598"/>
      <c r="BU34" s="598"/>
      <c r="BV34" s="169"/>
      <c r="BW34" s="597">
        <f>IF(BY34="","",MAX(C34:D43,U34:V43,AM34:AN43,BE34:BF43)+1)</f>
        <v>8</v>
      </c>
      <c r="BX34" s="597"/>
      <c r="BY34" s="598" t="str">
        <f>IF('各会計、関係団体の財政状況及び健全化判断比率'!B68="","",'各会計、関係団体の財政状況及び健全化判断比率'!B68)</f>
        <v>富山地区広域圏事務組合</v>
      </c>
      <c r="BZ34" s="598"/>
      <c r="CA34" s="598"/>
      <c r="CB34" s="598"/>
      <c r="CC34" s="598"/>
      <c r="CD34" s="598"/>
      <c r="CE34" s="598"/>
      <c r="CF34" s="598"/>
      <c r="CG34" s="598"/>
      <c r="CH34" s="598"/>
      <c r="CI34" s="598"/>
      <c r="CJ34" s="598"/>
      <c r="CK34" s="598"/>
      <c r="CL34" s="598"/>
      <c r="CM34" s="598"/>
      <c r="CN34" s="169"/>
      <c r="CO34" s="597">
        <f>IF(CQ34="","",MAX(C34:D43,U34:V43,AM34:AN43,BE34:BF43,BW34:BX43)+1)</f>
        <v>18</v>
      </c>
      <c r="CP34" s="597"/>
      <c r="CQ34" s="598" t="str">
        <f>IF('各会計、関係団体の財政状況及び健全化判断比率'!BS7="","",'各会計、関係団体の財政状況及び健全化判断比率'!BS7)</f>
        <v>株式会社　Bridges</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f>IF(E35="","",C34+1)</f>
        <v>2</v>
      </c>
      <c r="D35" s="597"/>
      <c r="E35" s="598" t="str">
        <f>IF('各会計、関係団体の財政状況及び健全化判断比率'!B8="","",'各会計、関係団体の財政状況及び健全化判断比率'!B8)</f>
        <v>墓地公園事業特別会計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後期高齢者医療事業特別会計</v>
      </c>
      <c r="X35" s="598"/>
      <c r="Y35" s="598"/>
      <c r="Z35" s="598"/>
      <c r="AA35" s="598"/>
      <c r="AB35" s="598"/>
      <c r="AC35" s="598"/>
      <c r="AD35" s="598"/>
      <c r="AE35" s="598"/>
      <c r="AF35" s="598"/>
      <c r="AG35" s="598"/>
      <c r="AH35" s="598"/>
      <c r="AI35" s="598"/>
      <c r="AJ35" s="598"/>
      <c r="AK35" s="598"/>
      <c r="AL35" s="169"/>
      <c r="AM35" s="597">
        <f t="shared" ref="AM35:AM43" si="0">IF(AO35="","",AM34+1)</f>
        <v>6</v>
      </c>
      <c r="AN35" s="597"/>
      <c r="AO35" s="598" t="str">
        <f>IF('各会計、関係団体の財政状況及び健全化判断比率'!B31="","",'各会計、関係団体の財政状況及び健全化判断比率'!B31)</f>
        <v>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9</v>
      </c>
      <c r="BX35" s="597"/>
      <c r="BY35" s="598" t="str">
        <f>IF('各会計、関係団体の財政状況及び健全化判断比率'!B69="","",'各会計、関係団体の財政状況及び健全化判断比率'!B69)</f>
        <v>富山県市町村会館管理組合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t="str">
        <f t="shared" ref="U36:U43" si="4">IF(W36="","",U35+1)</f>
        <v/>
      </c>
      <c r="V36" s="597"/>
      <c r="W36" s="598"/>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10</v>
      </c>
      <c r="BX36" s="597"/>
      <c r="BY36" s="598" t="str">
        <f>IF('各会計、関係団体の財政状況及び健全化判断比率'!B70="","",'各会計、関係団体の財政状況及び健全化判断比率'!B70)</f>
        <v>滑川中新川地区広域情報事務組合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11</v>
      </c>
      <c r="BX37" s="597"/>
      <c r="BY37" s="598" t="str">
        <f>IF('各会計、関係団体の財政状況及び健全化判断比率'!B71="","",'各会計、関係団体の財政状況及び健全化判断比率'!B71)</f>
        <v>富山県市町村総合事務組合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12</v>
      </c>
      <c r="BX38" s="597"/>
      <c r="BY38" s="598" t="str">
        <f>IF('各会計、関係団体の財政状況及び健全化判断比率'!B72="","",'各会計、関係団体の財政状況及び健全化判断比率'!B72)</f>
        <v>富山県後期高齢者医療広域連合
[一般会計]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13</v>
      </c>
      <c r="BX39" s="597"/>
      <c r="BY39" s="598" t="str">
        <f>IF('各会計、関係団体の財政状況及び健全化判断比率'!B73="","",'各会計、関係団体の財政状況及び健全化判断比率'!B73)</f>
        <v>富山県後期高齢者医療広域連合
[後期高齢者医療事業特別会計]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14</v>
      </c>
      <c r="BX40" s="597"/>
      <c r="BY40" s="598" t="str">
        <f>IF('各会計、関係団体の財政状況及び健全化判断比率'!B74="","",'各会計、関係団体の財政状況及び健全化判断比率'!B74)</f>
        <v>常願寺川右岸水防市町村組合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15</v>
      </c>
      <c r="BX41" s="597"/>
      <c r="BY41" s="598" t="str">
        <f>IF('各会計、関係団体の財政状況及び健全化判断比率'!B75="","",'各会計、関係団体の財政状況及び健全化判断比率'!B75)</f>
        <v>中新川広域行政事務組合
[一般会計]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16</v>
      </c>
      <c r="BX42" s="597"/>
      <c r="BY42" s="598" t="str">
        <f>IF('各会計、関係団体の財政状況及び健全化判断比率'!B76="","",'各会計、関係団体の財政状況及び健全化判断比率'!B76)</f>
        <v>中新川広域行政事務組合
[介護保険事業特別会計]</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f t="shared" si="2"/>
        <v>17</v>
      </c>
      <c r="BX43" s="597"/>
      <c r="BY43" s="598" t="str">
        <f>IF('各会計、関係団体の財政状況及び健全化判断比率'!B77="","",'各会計、関係団体の財政状況及び健全化判断比率'!B77)</f>
        <v>中新川広域行政事務組合
[訪問看護事業特別会計]</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3TQzT80600I4hhqrn2w5E7EyVbFd3Nmw7kmTQ2ASGZQYmHxz2XYFEtMt2J3YM4F3ZTfXlYaQIpWGAP6iLSe+DA==" saltValue="uR9Qv9N9eAkQdHrRsT632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19685039370078741" bottom="0.23622047244094491" header="0" footer="0"/>
  <pageSetup paperSize="8" scale="84" orientation="landscape" verticalDpi="300"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3362188</v>
      </c>
      <c r="S5" s="613"/>
      <c r="T5" s="613"/>
      <c r="U5" s="613"/>
      <c r="V5" s="613"/>
      <c r="W5" s="613"/>
      <c r="X5" s="613"/>
      <c r="Y5" s="614"/>
      <c r="Z5" s="615">
        <v>21.1</v>
      </c>
      <c r="AA5" s="615"/>
      <c r="AB5" s="615"/>
      <c r="AC5" s="615"/>
      <c r="AD5" s="616">
        <v>3362188</v>
      </c>
      <c r="AE5" s="616"/>
      <c r="AF5" s="616"/>
      <c r="AG5" s="616"/>
      <c r="AH5" s="616"/>
      <c r="AI5" s="616"/>
      <c r="AJ5" s="616"/>
      <c r="AK5" s="616"/>
      <c r="AL5" s="617">
        <v>40.299999999999997</v>
      </c>
      <c r="AM5" s="618"/>
      <c r="AN5" s="618"/>
      <c r="AO5" s="619"/>
      <c r="AP5" s="609" t="s">
        <v>216</v>
      </c>
      <c r="AQ5" s="610"/>
      <c r="AR5" s="610"/>
      <c r="AS5" s="610"/>
      <c r="AT5" s="610"/>
      <c r="AU5" s="610"/>
      <c r="AV5" s="610"/>
      <c r="AW5" s="610"/>
      <c r="AX5" s="610"/>
      <c r="AY5" s="610"/>
      <c r="AZ5" s="610"/>
      <c r="BA5" s="610"/>
      <c r="BB5" s="610"/>
      <c r="BC5" s="610"/>
      <c r="BD5" s="610"/>
      <c r="BE5" s="610"/>
      <c r="BF5" s="611"/>
      <c r="BG5" s="623">
        <v>3328252</v>
      </c>
      <c r="BH5" s="624"/>
      <c r="BI5" s="624"/>
      <c r="BJ5" s="624"/>
      <c r="BK5" s="624"/>
      <c r="BL5" s="624"/>
      <c r="BM5" s="624"/>
      <c r="BN5" s="625"/>
      <c r="BO5" s="626">
        <v>99</v>
      </c>
      <c r="BP5" s="626"/>
      <c r="BQ5" s="626"/>
      <c r="BR5" s="626"/>
      <c r="BS5" s="627">
        <v>55334</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143325</v>
      </c>
      <c r="S6" s="624"/>
      <c r="T6" s="624"/>
      <c r="U6" s="624"/>
      <c r="V6" s="624"/>
      <c r="W6" s="624"/>
      <c r="X6" s="624"/>
      <c r="Y6" s="625"/>
      <c r="Z6" s="626">
        <v>0.9</v>
      </c>
      <c r="AA6" s="626"/>
      <c r="AB6" s="626"/>
      <c r="AC6" s="626"/>
      <c r="AD6" s="627">
        <v>143325</v>
      </c>
      <c r="AE6" s="627"/>
      <c r="AF6" s="627"/>
      <c r="AG6" s="627"/>
      <c r="AH6" s="627"/>
      <c r="AI6" s="627"/>
      <c r="AJ6" s="627"/>
      <c r="AK6" s="627"/>
      <c r="AL6" s="628">
        <v>1.7</v>
      </c>
      <c r="AM6" s="629"/>
      <c r="AN6" s="629"/>
      <c r="AO6" s="630"/>
      <c r="AP6" s="620" t="s">
        <v>221</v>
      </c>
      <c r="AQ6" s="621"/>
      <c r="AR6" s="621"/>
      <c r="AS6" s="621"/>
      <c r="AT6" s="621"/>
      <c r="AU6" s="621"/>
      <c r="AV6" s="621"/>
      <c r="AW6" s="621"/>
      <c r="AX6" s="621"/>
      <c r="AY6" s="621"/>
      <c r="AZ6" s="621"/>
      <c r="BA6" s="621"/>
      <c r="BB6" s="621"/>
      <c r="BC6" s="621"/>
      <c r="BD6" s="621"/>
      <c r="BE6" s="621"/>
      <c r="BF6" s="622"/>
      <c r="BG6" s="623">
        <v>3328252</v>
      </c>
      <c r="BH6" s="624"/>
      <c r="BI6" s="624"/>
      <c r="BJ6" s="624"/>
      <c r="BK6" s="624"/>
      <c r="BL6" s="624"/>
      <c r="BM6" s="624"/>
      <c r="BN6" s="625"/>
      <c r="BO6" s="626">
        <v>99</v>
      </c>
      <c r="BP6" s="626"/>
      <c r="BQ6" s="626"/>
      <c r="BR6" s="626"/>
      <c r="BS6" s="627">
        <v>55334</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115653</v>
      </c>
      <c r="CS6" s="624"/>
      <c r="CT6" s="624"/>
      <c r="CU6" s="624"/>
      <c r="CV6" s="624"/>
      <c r="CW6" s="624"/>
      <c r="CX6" s="624"/>
      <c r="CY6" s="625"/>
      <c r="CZ6" s="617">
        <v>0.8</v>
      </c>
      <c r="DA6" s="618"/>
      <c r="DB6" s="618"/>
      <c r="DC6" s="634"/>
      <c r="DD6" s="632" t="s">
        <v>122</v>
      </c>
      <c r="DE6" s="624"/>
      <c r="DF6" s="624"/>
      <c r="DG6" s="624"/>
      <c r="DH6" s="624"/>
      <c r="DI6" s="624"/>
      <c r="DJ6" s="624"/>
      <c r="DK6" s="624"/>
      <c r="DL6" s="624"/>
      <c r="DM6" s="624"/>
      <c r="DN6" s="624"/>
      <c r="DO6" s="624"/>
      <c r="DP6" s="625"/>
      <c r="DQ6" s="632">
        <v>115259</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1750</v>
      </c>
      <c r="S7" s="624"/>
      <c r="T7" s="624"/>
      <c r="U7" s="624"/>
      <c r="V7" s="624"/>
      <c r="W7" s="624"/>
      <c r="X7" s="624"/>
      <c r="Y7" s="625"/>
      <c r="Z7" s="626">
        <v>0</v>
      </c>
      <c r="AA7" s="626"/>
      <c r="AB7" s="626"/>
      <c r="AC7" s="626"/>
      <c r="AD7" s="627">
        <v>1750</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1353910</v>
      </c>
      <c r="BH7" s="624"/>
      <c r="BI7" s="624"/>
      <c r="BJ7" s="624"/>
      <c r="BK7" s="624"/>
      <c r="BL7" s="624"/>
      <c r="BM7" s="624"/>
      <c r="BN7" s="625"/>
      <c r="BO7" s="626">
        <v>40.299999999999997</v>
      </c>
      <c r="BP7" s="626"/>
      <c r="BQ7" s="626"/>
      <c r="BR7" s="626"/>
      <c r="BS7" s="627">
        <v>55334</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3248887</v>
      </c>
      <c r="CS7" s="624"/>
      <c r="CT7" s="624"/>
      <c r="CU7" s="624"/>
      <c r="CV7" s="624"/>
      <c r="CW7" s="624"/>
      <c r="CX7" s="624"/>
      <c r="CY7" s="625"/>
      <c r="CZ7" s="626">
        <v>21.1</v>
      </c>
      <c r="DA7" s="626"/>
      <c r="DB7" s="626"/>
      <c r="DC7" s="626"/>
      <c r="DD7" s="632">
        <v>1339234</v>
      </c>
      <c r="DE7" s="624"/>
      <c r="DF7" s="624"/>
      <c r="DG7" s="624"/>
      <c r="DH7" s="624"/>
      <c r="DI7" s="624"/>
      <c r="DJ7" s="624"/>
      <c r="DK7" s="624"/>
      <c r="DL7" s="624"/>
      <c r="DM7" s="624"/>
      <c r="DN7" s="624"/>
      <c r="DO7" s="624"/>
      <c r="DP7" s="625"/>
      <c r="DQ7" s="632">
        <v>1316402</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30697</v>
      </c>
      <c r="S8" s="624"/>
      <c r="T8" s="624"/>
      <c r="U8" s="624"/>
      <c r="V8" s="624"/>
      <c r="W8" s="624"/>
      <c r="X8" s="624"/>
      <c r="Y8" s="625"/>
      <c r="Z8" s="626">
        <v>0.2</v>
      </c>
      <c r="AA8" s="626"/>
      <c r="AB8" s="626"/>
      <c r="AC8" s="626"/>
      <c r="AD8" s="627">
        <v>30697</v>
      </c>
      <c r="AE8" s="627"/>
      <c r="AF8" s="627"/>
      <c r="AG8" s="627"/>
      <c r="AH8" s="627"/>
      <c r="AI8" s="627"/>
      <c r="AJ8" s="627"/>
      <c r="AK8" s="627"/>
      <c r="AL8" s="628">
        <v>0.4</v>
      </c>
      <c r="AM8" s="629"/>
      <c r="AN8" s="629"/>
      <c r="AO8" s="630"/>
      <c r="AP8" s="620" t="s">
        <v>227</v>
      </c>
      <c r="AQ8" s="621"/>
      <c r="AR8" s="621"/>
      <c r="AS8" s="621"/>
      <c r="AT8" s="621"/>
      <c r="AU8" s="621"/>
      <c r="AV8" s="621"/>
      <c r="AW8" s="621"/>
      <c r="AX8" s="621"/>
      <c r="AY8" s="621"/>
      <c r="AZ8" s="621"/>
      <c r="BA8" s="621"/>
      <c r="BB8" s="621"/>
      <c r="BC8" s="621"/>
      <c r="BD8" s="621"/>
      <c r="BE8" s="621"/>
      <c r="BF8" s="622"/>
      <c r="BG8" s="623">
        <v>41959</v>
      </c>
      <c r="BH8" s="624"/>
      <c r="BI8" s="624"/>
      <c r="BJ8" s="624"/>
      <c r="BK8" s="624"/>
      <c r="BL8" s="624"/>
      <c r="BM8" s="624"/>
      <c r="BN8" s="625"/>
      <c r="BO8" s="626">
        <v>1.2</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3931006</v>
      </c>
      <c r="CS8" s="624"/>
      <c r="CT8" s="624"/>
      <c r="CU8" s="624"/>
      <c r="CV8" s="624"/>
      <c r="CW8" s="624"/>
      <c r="CX8" s="624"/>
      <c r="CY8" s="625"/>
      <c r="CZ8" s="626">
        <v>25.5</v>
      </c>
      <c r="DA8" s="626"/>
      <c r="DB8" s="626"/>
      <c r="DC8" s="626"/>
      <c r="DD8" s="632">
        <v>10338</v>
      </c>
      <c r="DE8" s="624"/>
      <c r="DF8" s="624"/>
      <c r="DG8" s="624"/>
      <c r="DH8" s="624"/>
      <c r="DI8" s="624"/>
      <c r="DJ8" s="624"/>
      <c r="DK8" s="624"/>
      <c r="DL8" s="624"/>
      <c r="DM8" s="624"/>
      <c r="DN8" s="624"/>
      <c r="DO8" s="624"/>
      <c r="DP8" s="625"/>
      <c r="DQ8" s="632">
        <v>2583874</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39437</v>
      </c>
      <c r="S9" s="624"/>
      <c r="T9" s="624"/>
      <c r="U9" s="624"/>
      <c r="V9" s="624"/>
      <c r="W9" s="624"/>
      <c r="X9" s="624"/>
      <c r="Y9" s="625"/>
      <c r="Z9" s="626">
        <v>0.2</v>
      </c>
      <c r="AA9" s="626"/>
      <c r="AB9" s="626"/>
      <c r="AC9" s="626"/>
      <c r="AD9" s="627">
        <v>39437</v>
      </c>
      <c r="AE9" s="627"/>
      <c r="AF9" s="627"/>
      <c r="AG9" s="627"/>
      <c r="AH9" s="627"/>
      <c r="AI9" s="627"/>
      <c r="AJ9" s="627"/>
      <c r="AK9" s="627"/>
      <c r="AL9" s="628">
        <v>0.5</v>
      </c>
      <c r="AM9" s="629"/>
      <c r="AN9" s="629"/>
      <c r="AO9" s="630"/>
      <c r="AP9" s="620" t="s">
        <v>230</v>
      </c>
      <c r="AQ9" s="621"/>
      <c r="AR9" s="621"/>
      <c r="AS9" s="621"/>
      <c r="AT9" s="621"/>
      <c r="AU9" s="621"/>
      <c r="AV9" s="621"/>
      <c r="AW9" s="621"/>
      <c r="AX9" s="621"/>
      <c r="AY9" s="621"/>
      <c r="AZ9" s="621"/>
      <c r="BA9" s="621"/>
      <c r="BB9" s="621"/>
      <c r="BC9" s="621"/>
      <c r="BD9" s="621"/>
      <c r="BE9" s="621"/>
      <c r="BF9" s="622"/>
      <c r="BG9" s="623">
        <v>1087553</v>
      </c>
      <c r="BH9" s="624"/>
      <c r="BI9" s="624"/>
      <c r="BJ9" s="624"/>
      <c r="BK9" s="624"/>
      <c r="BL9" s="624"/>
      <c r="BM9" s="624"/>
      <c r="BN9" s="625"/>
      <c r="BO9" s="626">
        <v>32.299999999999997</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750619</v>
      </c>
      <c r="CS9" s="624"/>
      <c r="CT9" s="624"/>
      <c r="CU9" s="624"/>
      <c r="CV9" s="624"/>
      <c r="CW9" s="624"/>
      <c r="CX9" s="624"/>
      <c r="CY9" s="625"/>
      <c r="CZ9" s="626">
        <v>4.9000000000000004</v>
      </c>
      <c r="DA9" s="626"/>
      <c r="DB9" s="626"/>
      <c r="DC9" s="626"/>
      <c r="DD9" s="632">
        <v>164526</v>
      </c>
      <c r="DE9" s="624"/>
      <c r="DF9" s="624"/>
      <c r="DG9" s="624"/>
      <c r="DH9" s="624"/>
      <c r="DI9" s="624"/>
      <c r="DJ9" s="624"/>
      <c r="DK9" s="624"/>
      <c r="DL9" s="624"/>
      <c r="DM9" s="624"/>
      <c r="DN9" s="624"/>
      <c r="DO9" s="624"/>
      <c r="DP9" s="625"/>
      <c r="DQ9" s="632">
        <v>511677</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76567</v>
      </c>
      <c r="BH10" s="624"/>
      <c r="BI10" s="624"/>
      <c r="BJ10" s="624"/>
      <c r="BK10" s="624"/>
      <c r="BL10" s="624"/>
      <c r="BM10" s="624"/>
      <c r="BN10" s="625"/>
      <c r="BO10" s="626">
        <v>2.2999999999999998</v>
      </c>
      <c r="BP10" s="626"/>
      <c r="BQ10" s="626"/>
      <c r="BR10" s="626"/>
      <c r="BS10" s="627">
        <v>13088</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28240</v>
      </c>
      <c r="CS10" s="624"/>
      <c r="CT10" s="624"/>
      <c r="CU10" s="624"/>
      <c r="CV10" s="624"/>
      <c r="CW10" s="624"/>
      <c r="CX10" s="624"/>
      <c r="CY10" s="625"/>
      <c r="CZ10" s="626">
        <v>0.2</v>
      </c>
      <c r="DA10" s="626"/>
      <c r="DB10" s="626"/>
      <c r="DC10" s="626"/>
      <c r="DD10" s="632" t="s">
        <v>122</v>
      </c>
      <c r="DE10" s="624"/>
      <c r="DF10" s="624"/>
      <c r="DG10" s="624"/>
      <c r="DH10" s="624"/>
      <c r="DI10" s="624"/>
      <c r="DJ10" s="624"/>
      <c r="DK10" s="624"/>
      <c r="DL10" s="624"/>
      <c r="DM10" s="624"/>
      <c r="DN10" s="624"/>
      <c r="DO10" s="624"/>
      <c r="DP10" s="625"/>
      <c r="DQ10" s="632">
        <v>240</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619278</v>
      </c>
      <c r="S11" s="624"/>
      <c r="T11" s="624"/>
      <c r="U11" s="624"/>
      <c r="V11" s="624"/>
      <c r="W11" s="624"/>
      <c r="X11" s="624"/>
      <c r="Y11" s="625"/>
      <c r="Z11" s="628">
        <v>3.9</v>
      </c>
      <c r="AA11" s="629"/>
      <c r="AB11" s="629"/>
      <c r="AC11" s="635"/>
      <c r="AD11" s="632">
        <v>619278</v>
      </c>
      <c r="AE11" s="624"/>
      <c r="AF11" s="624"/>
      <c r="AG11" s="624"/>
      <c r="AH11" s="624"/>
      <c r="AI11" s="624"/>
      <c r="AJ11" s="624"/>
      <c r="AK11" s="625"/>
      <c r="AL11" s="628">
        <v>7.4</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147831</v>
      </c>
      <c r="BH11" s="624"/>
      <c r="BI11" s="624"/>
      <c r="BJ11" s="624"/>
      <c r="BK11" s="624"/>
      <c r="BL11" s="624"/>
      <c r="BM11" s="624"/>
      <c r="BN11" s="625"/>
      <c r="BO11" s="626">
        <v>4.4000000000000004</v>
      </c>
      <c r="BP11" s="626"/>
      <c r="BQ11" s="626"/>
      <c r="BR11" s="626"/>
      <c r="BS11" s="627">
        <v>42246</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643398</v>
      </c>
      <c r="CS11" s="624"/>
      <c r="CT11" s="624"/>
      <c r="CU11" s="624"/>
      <c r="CV11" s="624"/>
      <c r="CW11" s="624"/>
      <c r="CX11" s="624"/>
      <c r="CY11" s="625"/>
      <c r="CZ11" s="626">
        <v>4.2</v>
      </c>
      <c r="DA11" s="626"/>
      <c r="DB11" s="626"/>
      <c r="DC11" s="626"/>
      <c r="DD11" s="632">
        <v>146281</v>
      </c>
      <c r="DE11" s="624"/>
      <c r="DF11" s="624"/>
      <c r="DG11" s="624"/>
      <c r="DH11" s="624"/>
      <c r="DI11" s="624"/>
      <c r="DJ11" s="624"/>
      <c r="DK11" s="624"/>
      <c r="DL11" s="624"/>
      <c r="DM11" s="624"/>
      <c r="DN11" s="624"/>
      <c r="DO11" s="624"/>
      <c r="DP11" s="625"/>
      <c r="DQ11" s="632">
        <v>206321</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v>8948</v>
      </c>
      <c r="S12" s="624"/>
      <c r="T12" s="624"/>
      <c r="U12" s="624"/>
      <c r="V12" s="624"/>
      <c r="W12" s="624"/>
      <c r="X12" s="624"/>
      <c r="Y12" s="625"/>
      <c r="Z12" s="626">
        <v>0.1</v>
      </c>
      <c r="AA12" s="626"/>
      <c r="AB12" s="626"/>
      <c r="AC12" s="626"/>
      <c r="AD12" s="627">
        <v>8948</v>
      </c>
      <c r="AE12" s="627"/>
      <c r="AF12" s="627"/>
      <c r="AG12" s="627"/>
      <c r="AH12" s="627"/>
      <c r="AI12" s="627"/>
      <c r="AJ12" s="627"/>
      <c r="AK12" s="627"/>
      <c r="AL12" s="628">
        <v>0.1</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1698233</v>
      </c>
      <c r="BH12" s="624"/>
      <c r="BI12" s="624"/>
      <c r="BJ12" s="624"/>
      <c r="BK12" s="624"/>
      <c r="BL12" s="624"/>
      <c r="BM12" s="624"/>
      <c r="BN12" s="625"/>
      <c r="BO12" s="626">
        <v>50.5</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864279</v>
      </c>
      <c r="CS12" s="624"/>
      <c r="CT12" s="624"/>
      <c r="CU12" s="624"/>
      <c r="CV12" s="624"/>
      <c r="CW12" s="624"/>
      <c r="CX12" s="624"/>
      <c r="CY12" s="625"/>
      <c r="CZ12" s="626">
        <v>5.6</v>
      </c>
      <c r="DA12" s="626"/>
      <c r="DB12" s="626"/>
      <c r="DC12" s="626"/>
      <c r="DD12" s="632">
        <v>260001</v>
      </c>
      <c r="DE12" s="624"/>
      <c r="DF12" s="624"/>
      <c r="DG12" s="624"/>
      <c r="DH12" s="624"/>
      <c r="DI12" s="624"/>
      <c r="DJ12" s="624"/>
      <c r="DK12" s="624"/>
      <c r="DL12" s="624"/>
      <c r="DM12" s="624"/>
      <c r="DN12" s="624"/>
      <c r="DO12" s="624"/>
      <c r="DP12" s="625"/>
      <c r="DQ12" s="632">
        <v>390210</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1693350</v>
      </c>
      <c r="BH13" s="624"/>
      <c r="BI13" s="624"/>
      <c r="BJ13" s="624"/>
      <c r="BK13" s="624"/>
      <c r="BL13" s="624"/>
      <c r="BM13" s="624"/>
      <c r="BN13" s="625"/>
      <c r="BO13" s="626">
        <v>50.4</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2163184</v>
      </c>
      <c r="CS13" s="624"/>
      <c r="CT13" s="624"/>
      <c r="CU13" s="624"/>
      <c r="CV13" s="624"/>
      <c r="CW13" s="624"/>
      <c r="CX13" s="624"/>
      <c r="CY13" s="625"/>
      <c r="CZ13" s="626">
        <v>14.1</v>
      </c>
      <c r="DA13" s="626"/>
      <c r="DB13" s="626"/>
      <c r="DC13" s="626"/>
      <c r="DD13" s="632">
        <v>499936</v>
      </c>
      <c r="DE13" s="624"/>
      <c r="DF13" s="624"/>
      <c r="DG13" s="624"/>
      <c r="DH13" s="624"/>
      <c r="DI13" s="624"/>
      <c r="DJ13" s="624"/>
      <c r="DK13" s="624"/>
      <c r="DL13" s="624"/>
      <c r="DM13" s="624"/>
      <c r="DN13" s="624"/>
      <c r="DO13" s="624"/>
      <c r="DP13" s="625"/>
      <c r="DQ13" s="632">
        <v>1604456</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103737</v>
      </c>
      <c r="BH14" s="624"/>
      <c r="BI14" s="624"/>
      <c r="BJ14" s="624"/>
      <c r="BK14" s="624"/>
      <c r="BL14" s="624"/>
      <c r="BM14" s="624"/>
      <c r="BN14" s="625"/>
      <c r="BO14" s="626">
        <v>3.1</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431806</v>
      </c>
      <c r="CS14" s="624"/>
      <c r="CT14" s="624"/>
      <c r="CU14" s="624"/>
      <c r="CV14" s="624"/>
      <c r="CW14" s="624"/>
      <c r="CX14" s="624"/>
      <c r="CY14" s="625"/>
      <c r="CZ14" s="626">
        <v>2.8</v>
      </c>
      <c r="DA14" s="626"/>
      <c r="DB14" s="626"/>
      <c r="DC14" s="626"/>
      <c r="DD14" s="632">
        <v>41025</v>
      </c>
      <c r="DE14" s="624"/>
      <c r="DF14" s="624"/>
      <c r="DG14" s="624"/>
      <c r="DH14" s="624"/>
      <c r="DI14" s="624"/>
      <c r="DJ14" s="624"/>
      <c r="DK14" s="624"/>
      <c r="DL14" s="624"/>
      <c r="DM14" s="624"/>
      <c r="DN14" s="624"/>
      <c r="DO14" s="624"/>
      <c r="DP14" s="625"/>
      <c r="DQ14" s="632">
        <v>359313</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17559</v>
      </c>
      <c r="S15" s="624"/>
      <c r="T15" s="624"/>
      <c r="U15" s="624"/>
      <c r="V15" s="624"/>
      <c r="W15" s="624"/>
      <c r="X15" s="624"/>
      <c r="Y15" s="625"/>
      <c r="Z15" s="626">
        <v>0.1</v>
      </c>
      <c r="AA15" s="626"/>
      <c r="AB15" s="626"/>
      <c r="AC15" s="626"/>
      <c r="AD15" s="627">
        <v>17559</v>
      </c>
      <c r="AE15" s="627"/>
      <c r="AF15" s="627"/>
      <c r="AG15" s="627"/>
      <c r="AH15" s="627"/>
      <c r="AI15" s="627"/>
      <c r="AJ15" s="627"/>
      <c r="AK15" s="627"/>
      <c r="AL15" s="628">
        <v>0.2</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172372</v>
      </c>
      <c r="BH15" s="624"/>
      <c r="BI15" s="624"/>
      <c r="BJ15" s="624"/>
      <c r="BK15" s="624"/>
      <c r="BL15" s="624"/>
      <c r="BM15" s="624"/>
      <c r="BN15" s="625"/>
      <c r="BO15" s="626">
        <v>5.0999999999999996</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1116236</v>
      </c>
      <c r="CS15" s="624"/>
      <c r="CT15" s="624"/>
      <c r="CU15" s="624"/>
      <c r="CV15" s="624"/>
      <c r="CW15" s="624"/>
      <c r="CX15" s="624"/>
      <c r="CY15" s="625"/>
      <c r="CZ15" s="626">
        <v>7.3</v>
      </c>
      <c r="DA15" s="626"/>
      <c r="DB15" s="626"/>
      <c r="DC15" s="626"/>
      <c r="DD15" s="632">
        <v>133258</v>
      </c>
      <c r="DE15" s="624"/>
      <c r="DF15" s="624"/>
      <c r="DG15" s="624"/>
      <c r="DH15" s="624"/>
      <c r="DI15" s="624"/>
      <c r="DJ15" s="624"/>
      <c r="DK15" s="624"/>
      <c r="DL15" s="624"/>
      <c r="DM15" s="624"/>
      <c r="DN15" s="624"/>
      <c r="DO15" s="624"/>
      <c r="DP15" s="625"/>
      <c r="DQ15" s="632">
        <v>923535</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52575</v>
      </c>
      <c r="S16" s="624"/>
      <c r="T16" s="624"/>
      <c r="U16" s="624"/>
      <c r="V16" s="624"/>
      <c r="W16" s="624"/>
      <c r="X16" s="624"/>
      <c r="Y16" s="625"/>
      <c r="Z16" s="626">
        <v>0.3</v>
      </c>
      <c r="AA16" s="626"/>
      <c r="AB16" s="626"/>
      <c r="AC16" s="626"/>
      <c r="AD16" s="627">
        <v>52575</v>
      </c>
      <c r="AE16" s="627"/>
      <c r="AF16" s="627"/>
      <c r="AG16" s="627"/>
      <c r="AH16" s="627"/>
      <c r="AI16" s="627"/>
      <c r="AJ16" s="627"/>
      <c r="AK16" s="627"/>
      <c r="AL16" s="628">
        <v>0.6</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567070</v>
      </c>
      <c r="CS16" s="624"/>
      <c r="CT16" s="624"/>
      <c r="CU16" s="624"/>
      <c r="CV16" s="624"/>
      <c r="CW16" s="624"/>
      <c r="CX16" s="624"/>
      <c r="CY16" s="625"/>
      <c r="CZ16" s="626">
        <v>3.7</v>
      </c>
      <c r="DA16" s="626"/>
      <c r="DB16" s="626"/>
      <c r="DC16" s="626"/>
      <c r="DD16" s="632" t="s">
        <v>122</v>
      </c>
      <c r="DE16" s="624"/>
      <c r="DF16" s="624"/>
      <c r="DG16" s="624"/>
      <c r="DH16" s="624"/>
      <c r="DI16" s="624"/>
      <c r="DJ16" s="624"/>
      <c r="DK16" s="624"/>
      <c r="DL16" s="624"/>
      <c r="DM16" s="624"/>
      <c r="DN16" s="624"/>
      <c r="DO16" s="624"/>
      <c r="DP16" s="625"/>
      <c r="DQ16" s="632">
        <v>19067</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147242</v>
      </c>
      <c r="S17" s="624"/>
      <c r="T17" s="624"/>
      <c r="U17" s="624"/>
      <c r="V17" s="624"/>
      <c r="W17" s="624"/>
      <c r="X17" s="624"/>
      <c r="Y17" s="625"/>
      <c r="Z17" s="626">
        <v>0.9</v>
      </c>
      <c r="AA17" s="626"/>
      <c r="AB17" s="626"/>
      <c r="AC17" s="626"/>
      <c r="AD17" s="627">
        <v>147242</v>
      </c>
      <c r="AE17" s="627"/>
      <c r="AF17" s="627"/>
      <c r="AG17" s="627"/>
      <c r="AH17" s="627"/>
      <c r="AI17" s="627"/>
      <c r="AJ17" s="627"/>
      <c r="AK17" s="627"/>
      <c r="AL17" s="628">
        <v>1.8</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1527397</v>
      </c>
      <c r="CS17" s="624"/>
      <c r="CT17" s="624"/>
      <c r="CU17" s="624"/>
      <c r="CV17" s="624"/>
      <c r="CW17" s="624"/>
      <c r="CX17" s="624"/>
      <c r="CY17" s="625"/>
      <c r="CZ17" s="626">
        <v>9.9</v>
      </c>
      <c r="DA17" s="626"/>
      <c r="DB17" s="626"/>
      <c r="DC17" s="626"/>
      <c r="DD17" s="632" t="s">
        <v>122</v>
      </c>
      <c r="DE17" s="624"/>
      <c r="DF17" s="624"/>
      <c r="DG17" s="624"/>
      <c r="DH17" s="624"/>
      <c r="DI17" s="624"/>
      <c r="DJ17" s="624"/>
      <c r="DK17" s="624"/>
      <c r="DL17" s="624"/>
      <c r="DM17" s="624"/>
      <c r="DN17" s="624"/>
      <c r="DO17" s="624"/>
      <c r="DP17" s="625"/>
      <c r="DQ17" s="632">
        <v>1486825</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24165</v>
      </c>
      <c r="S18" s="624"/>
      <c r="T18" s="624"/>
      <c r="U18" s="624"/>
      <c r="V18" s="624"/>
      <c r="W18" s="624"/>
      <c r="X18" s="624"/>
      <c r="Y18" s="625"/>
      <c r="Z18" s="626">
        <v>0.2</v>
      </c>
      <c r="AA18" s="626"/>
      <c r="AB18" s="626"/>
      <c r="AC18" s="626"/>
      <c r="AD18" s="627">
        <v>24165</v>
      </c>
      <c r="AE18" s="627"/>
      <c r="AF18" s="627"/>
      <c r="AG18" s="627"/>
      <c r="AH18" s="627"/>
      <c r="AI18" s="627"/>
      <c r="AJ18" s="627"/>
      <c r="AK18" s="627"/>
      <c r="AL18" s="628">
        <v>0.3</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111900</v>
      </c>
      <c r="S19" s="624"/>
      <c r="T19" s="624"/>
      <c r="U19" s="624"/>
      <c r="V19" s="624"/>
      <c r="W19" s="624"/>
      <c r="X19" s="624"/>
      <c r="Y19" s="625"/>
      <c r="Z19" s="626">
        <v>0.7</v>
      </c>
      <c r="AA19" s="626"/>
      <c r="AB19" s="626"/>
      <c r="AC19" s="626"/>
      <c r="AD19" s="627">
        <v>111900</v>
      </c>
      <c r="AE19" s="627"/>
      <c r="AF19" s="627"/>
      <c r="AG19" s="627"/>
      <c r="AH19" s="627"/>
      <c r="AI19" s="627"/>
      <c r="AJ19" s="627"/>
      <c r="AK19" s="627"/>
      <c r="AL19" s="628">
        <v>1.3</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33936</v>
      </c>
      <c r="BH19" s="624"/>
      <c r="BI19" s="624"/>
      <c r="BJ19" s="624"/>
      <c r="BK19" s="624"/>
      <c r="BL19" s="624"/>
      <c r="BM19" s="624"/>
      <c r="BN19" s="625"/>
      <c r="BO19" s="626">
        <v>1</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11177</v>
      </c>
      <c r="S20" s="624"/>
      <c r="T20" s="624"/>
      <c r="U20" s="624"/>
      <c r="V20" s="624"/>
      <c r="W20" s="624"/>
      <c r="X20" s="624"/>
      <c r="Y20" s="625"/>
      <c r="Z20" s="626">
        <v>0.1</v>
      </c>
      <c r="AA20" s="626"/>
      <c r="AB20" s="626"/>
      <c r="AC20" s="626"/>
      <c r="AD20" s="627">
        <v>11177</v>
      </c>
      <c r="AE20" s="627"/>
      <c r="AF20" s="627"/>
      <c r="AG20" s="627"/>
      <c r="AH20" s="627"/>
      <c r="AI20" s="627"/>
      <c r="AJ20" s="627"/>
      <c r="AK20" s="627"/>
      <c r="AL20" s="628">
        <v>0.1</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33936</v>
      </c>
      <c r="BH20" s="624"/>
      <c r="BI20" s="624"/>
      <c r="BJ20" s="624"/>
      <c r="BK20" s="624"/>
      <c r="BL20" s="624"/>
      <c r="BM20" s="624"/>
      <c r="BN20" s="625"/>
      <c r="BO20" s="626">
        <v>1</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15387775</v>
      </c>
      <c r="CS20" s="624"/>
      <c r="CT20" s="624"/>
      <c r="CU20" s="624"/>
      <c r="CV20" s="624"/>
      <c r="CW20" s="624"/>
      <c r="CX20" s="624"/>
      <c r="CY20" s="625"/>
      <c r="CZ20" s="626">
        <v>100</v>
      </c>
      <c r="DA20" s="626"/>
      <c r="DB20" s="626"/>
      <c r="DC20" s="626"/>
      <c r="DD20" s="632">
        <v>2594599</v>
      </c>
      <c r="DE20" s="624"/>
      <c r="DF20" s="624"/>
      <c r="DG20" s="624"/>
      <c r="DH20" s="624"/>
      <c r="DI20" s="624"/>
      <c r="DJ20" s="624"/>
      <c r="DK20" s="624"/>
      <c r="DL20" s="624"/>
      <c r="DM20" s="624"/>
      <c r="DN20" s="624"/>
      <c r="DO20" s="624"/>
      <c r="DP20" s="625"/>
      <c r="DQ20" s="632">
        <v>9517179</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4331660</v>
      </c>
      <c r="S21" s="624"/>
      <c r="T21" s="624"/>
      <c r="U21" s="624"/>
      <c r="V21" s="624"/>
      <c r="W21" s="624"/>
      <c r="X21" s="624"/>
      <c r="Y21" s="625"/>
      <c r="Z21" s="626">
        <v>27.2</v>
      </c>
      <c r="AA21" s="626"/>
      <c r="AB21" s="626"/>
      <c r="AC21" s="626"/>
      <c r="AD21" s="627">
        <v>3899906</v>
      </c>
      <c r="AE21" s="627"/>
      <c r="AF21" s="627"/>
      <c r="AG21" s="627"/>
      <c r="AH21" s="627"/>
      <c r="AI21" s="627"/>
      <c r="AJ21" s="627"/>
      <c r="AK21" s="627"/>
      <c r="AL21" s="628">
        <v>46.7</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33936</v>
      </c>
      <c r="BH21" s="624"/>
      <c r="BI21" s="624"/>
      <c r="BJ21" s="624"/>
      <c r="BK21" s="624"/>
      <c r="BL21" s="624"/>
      <c r="BM21" s="624"/>
      <c r="BN21" s="625"/>
      <c r="BO21" s="626">
        <v>1</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3899906</v>
      </c>
      <c r="S22" s="624"/>
      <c r="T22" s="624"/>
      <c r="U22" s="624"/>
      <c r="V22" s="624"/>
      <c r="W22" s="624"/>
      <c r="X22" s="624"/>
      <c r="Y22" s="625"/>
      <c r="Z22" s="626">
        <v>24.5</v>
      </c>
      <c r="AA22" s="626"/>
      <c r="AB22" s="626"/>
      <c r="AC22" s="626"/>
      <c r="AD22" s="627">
        <v>3899906</v>
      </c>
      <c r="AE22" s="627"/>
      <c r="AF22" s="627"/>
      <c r="AG22" s="627"/>
      <c r="AH22" s="627"/>
      <c r="AI22" s="627"/>
      <c r="AJ22" s="627"/>
      <c r="AK22" s="627"/>
      <c r="AL22" s="628">
        <v>46.7</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431754</v>
      </c>
      <c r="S23" s="624"/>
      <c r="T23" s="624"/>
      <c r="U23" s="624"/>
      <c r="V23" s="624"/>
      <c r="W23" s="624"/>
      <c r="X23" s="624"/>
      <c r="Y23" s="625"/>
      <c r="Z23" s="626">
        <v>2.7</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6153955</v>
      </c>
      <c r="CS24" s="613"/>
      <c r="CT24" s="613"/>
      <c r="CU24" s="613"/>
      <c r="CV24" s="613"/>
      <c r="CW24" s="613"/>
      <c r="CX24" s="613"/>
      <c r="CY24" s="614"/>
      <c r="CZ24" s="617">
        <v>40</v>
      </c>
      <c r="DA24" s="618"/>
      <c r="DB24" s="618"/>
      <c r="DC24" s="634"/>
      <c r="DD24" s="658">
        <v>4815127</v>
      </c>
      <c r="DE24" s="613"/>
      <c r="DF24" s="613"/>
      <c r="DG24" s="613"/>
      <c r="DH24" s="613"/>
      <c r="DI24" s="613"/>
      <c r="DJ24" s="613"/>
      <c r="DK24" s="614"/>
      <c r="DL24" s="658">
        <v>3929491</v>
      </c>
      <c r="DM24" s="613"/>
      <c r="DN24" s="613"/>
      <c r="DO24" s="613"/>
      <c r="DP24" s="613"/>
      <c r="DQ24" s="613"/>
      <c r="DR24" s="613"/>
      <c r="DS24" s="613"/>
      <c r="DT24" s="613"/>
      <c r="DU24" s="613"/>
      <c r="DV24" s="614"/>
      <c r="DW24" s="617">
        <v>46.9</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8754659</v>
      </c>
      <c r="S25" s="624"/>
      <c r="T25" s="624"/>
      <c r="U25" s="624"/>
      <c r="V25" s="624"/>
      <c r="W25" s="624"/>
      <c r="X25" s="624"/>
      <c r="Y25" s="625"/>
      <c r="Z25" s="626">
        <v>55.1</v>
      </c>
      <c r="AA25" s="626"/>
      <c r="AB25" s="626"/>
      <c r="AC25" s="626"/>
      <c r="AD25" s="627">
        <v>8322905</v>
      </c>
      <c r="AE25" s="627"/>
      <c r="AF25" s="627"/>
      <c r="AG25" s="627"/>
      <c r="AH25" s="627"/>
      <c r="AI25" s="627"/>
      <c r="AJ25" s="627"/>
      <c r="AK25" s="627"/>
      <c r="AL25" s="628">
        <v>99.7</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2270625</v>
      </c>
      <c r="CS25" s="655"/>
      <c r="CT25" s="655"/>
      <c r="CU25" s="655"/>
      <c r="CV25" s="655"/>
      <c r="CW25" s="655"/>
      <c r="CX25" s="655"/>
      <c r="CY25" s="656"/>
      <c r="CZ25" s="628">
        <v>14.8</v>
      </c>
      <c r="DA25" s="653"/>
      <c r="DB25" s="653"/>
      <c r="DC25" s="657"/>
      <c r="DD25" s="632">
        <v>2071805</v>
      </c>
      <c r="DE25" s="655"/>
      <c r="DF25" s="655"/>
      <c r="DG25" s="655"/>
      <c r="DH25" s="655"/>
      <c r="DI25" s="655"/>
      <c r="DJ25" s="655"/>
      <c r="DK25" s="656"/>
      <c r="DL25" s="632">
        <v>1779683</v>
      </c>
      <c r="DM25" s="655"/>
      <c r="DN25" s="655"/>
      <c r="DO25" s="655"/>
      <c r="DP25" s="655"/>
      <c r="DQ25" s="655"/>
      <c r="DR25" s="655"/>
      <c r="DS25" s="655"/>
      <c r="DT25" s="655"/>
      <c r="DU25" s="655"/>
      <c r="DV25" s="656"/>
      <c r="DW25" s="628">
        <v>21.2</v>
      </c>
      <c r="DX25" s="653"/>
      <c r="DY25" s="653"/>
      <c r="DZ25" s="653"/>
      <c r="EA25" s="653"/>
      <c r="EB25" s="653"/>
      <c r="EC25" s="654"/>
    </row>
    <row r="26" spans="2:133" ht="11.25" customHeight="1" x14ac:dyDescent="0.15">
      <c r="B26" s="620" t="s">
        <v>283</v>
      </c>
      <c r="C26" s="621"/>
      <c r="D26" s="621"/>
      <c r="E26" s="621"/>
      <c r="F26" s="621"/>
      <c r="G26" s="621"/>
      <c r="H26" s="621"/>
      <c r="I26" s="621"/>
      <c r="J26" s="621"/>
      <c r="K26" s="621"/>
      <c r="L26" s="621"/>
      <c r="M26" s="621"/>
      <c r="N26" s="621"/>
      <c r="O26" s="621"/>
      <c r="P26" s="621"/>
      <c r="Q26" s="622"/>
      <c r="R26" s="623">
        <v>1721</v>
      </c>
      <c r="S26" s="624"/>
      <c r="T26" s="624"/>
      <c r="U26" s="624"/>
      <c r="V26" s="624"/>
      <c r="W26" s="624"/>
      <c r="X26" s="624"/>
      <c r="Y26" s="625"/>
      <c r="Z26" s="626">
        <v>0</v>
      </c>
      <c r="AA26" s="626"/>
      <c r="AB26" s="626"/>
      <c r="AC26" s="626"/>
      <c r="AD26" s="627">
        <v>1721</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1366880</v>
      </c>
      <c r="CS26" s="624"/>
      <c r="CT26" s="624"/>
      <c r="CU26" s="624"/>
      <c r="CV26" s="624"/>
      <c r="CW26" s="624"/>
      <c r="CX26" s="624"/>
      <c r="CY26" s="625"/>
      <c r="CZ26" s="628">
        <v>8.9</v>
      </c>
      <c r="DA26" s="653"/>
      <c r="DB26" s="653"/>
      <c r="DC26" s="657"/>
      <c r="DD26" s="632">
        <v>1168060</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15">
      <c r="B27" s="620" t="s">
        <v>286</v>
      </c>
      <c r="C27" s="621"/>
      <c r="D27" s="621"/>
      <c r="E27" s="621"/>
      <c r="F27" s="621"/>
      <c r="G27" s="621"/>
      <c r="H27" s="621"/>
      <c r="I27" s="621"/>
      <c r="J27" s="621"/>
      <c r="K27" s="621"/>
      <c r="L27" s="621"/>
      <c r="M27" s="621"/>
      <c r="N27" s="621"/>
      <c r="O27" s="621"/>
      <c r="P27" s="621"/>
      <c r="Q27" s="622"/>
      <c r="R27" s="623">
        <v>69622</v>
      </c>
      <c r="S27" s="624"/>
      <c r="T27" s="624"/>
      <c r="U27" s="624"/>
      <c r="V27" s="624"/>
      <c r="W27" s="624"/>
      <c r="X27" s="624"/>
      <c r="Y27" s="625"/>
      <c r="Z27" s="626">
        <v>0.4</v>
      </c>
      <c r="AA27" s="626"/>
      <c r="AB27" s="626"/>
      <c r="AC27" s="626"/>
      <c r="AD27" s="627">
        <v>135</v>
      </c>
      <c r="AE27" s="627"/>
      <c r="AF27" s="627"/>
      <c r="AG27" s="627"/>
      <c r="AH27" s="627"/>
      <c r="AI27" s="627"/>
      <c r="AJ27" s="627"/>
      <c r="AK27" s="627"/>
      <c r="AL27" s="628">
        <v>0</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3362188</v>
      </c>
      <c r="BH27" s="624"/>
      <c r="BI27" s="624"/>
      <c r="BJ27" s="624"/>
      <c r="BK27" s="624"/>
      <c r="BL27" s="624"/>
      <c r="BM27" s="624"/>
      <c r="BN27" s="625"/>
      <c r="BO27" s="626">
        <v>100</v>
      </c>
      <c r="BP27" s="626"/>
      <c r="BQ27" s="626"/>
      <c r="BR27" s="626"/>
      <c r="BS27" s="627">
        <v>55334</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2355933</v>
      </c>
      <c r="CS27" s="655"/>
      <c r="CT27" s="655"/>
      <c r="CU27" s="655"/>
      <c r="CV27" s="655"/>
      <c r="CW27" s="655"/>
      <c r="CX27" s="655"/>
      <c r="CY27" s="656"/>
      <c r="CZ27" s="628">
        <v>15.3</v>
      </c>
      <c r="DA27" s="653"/>
      <c r="DB27" s="653"/>
      <c r="DC27" s="657"/>
      <c r="DD27" s="632">
        <v>1256497</v>
      </c>
      <c r="DE27" s="655"/>
      <c r="DF27" s="655"/>
      <c r="DG27" s="655"/>
      <c r="DH27" s="655"/>
      <c r="DI27" s="655"/>
      <c r="DJ27" s="655"/>
      <c r="DK27" s="656"/>
      <c r="DL27" s="632">
        <v>954535</v>
      </c>
      <c r="DM27" s="655"/>
      <c r="DN27" s="655"/>
      <c r="DO27" s="655"/>
      <c r="DP27" s="655"/>
      <c r="DQ27" s="655"/>
      <c r="DR27" s="655"/>
      <c r="DS27" s="655"/>
      <c r="DT27" s="655"/>
      <c r="DU27" s="655"/>
      <c r="DV27" s="656"/>
      <c r="DW27" s="628">
        <v>11.4</v>
      </c>
      <c r="DX27" s="653"/>
      <c r="DY27" s="653"/>
      <c r="DZ27" s="653"/>
      <c r="EA27" s="653"/>
      <c r="EB27" s="653"/>
      <c r="EC27" s="654"/>
    </row>
    <row r="28" spans="2:133" ht="11.25" customHeight="1" x14ac:dyDescent="0.15">
      <c r="B28" s="620" t="s">
        <v>289</v>
      </c>
      <c r="C28" s="621"/>
      <c r="D28" s="621"/>
      <c r="E28" s="621"/>
      <c r="F28" s="621"/>
      <c r="G28" s="621"/>
      <c r="H28" s="621"/>
      <c r="I28" s="621"/>
      <c r="J28" s="621"/>
      <c r="K28" s="621"/>
      <c r="L28" s="621"/>
      <c r="M28" s="621"/>
      <c r="N28" s="621"/>
      <c r="O28" s="621"/>
      <c r="P28" s="621"/>
      <c r="Q28" s="622"/>
      <c r="R28" s="623">
        <v>131094</v>
      </c>
      <c r="S28" s="624"/>
      <c r="T28" s="624"/>
      <c r="U28" s="624"/>
      <c r="V28" s="624"/>
      <c r="W28" s="624"/>
      <c r="X28" s="624"/>
      <c r="Y28" s="625"/>
      <c r="Z28" s="626">
        <v>0.8</v>
      </c>
      <c r="AA28" s="626"/>
      <c r="AB28" s="626"/>
      <c r="AC28" s="626"/>
      <c r="AD28" s="627">
        <v>15846</v>
      </c>
      <c r="AE28" s="627"/>
      <c r="AF28" s="627"/>
      <c r="AG28" s="627"/>
      <c r="AH28" s="627"/>
      <c r="AI28" s="627"/>
      <c r="AJ28" s="627"/>
      <c r="AK28" s="627"/>
      <c r="AL28" s="628">
        <v>0.2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1527397</v>
      </c>
      <c r="CS28" s="624"/>
      <c r="CT28" s="624"/>
      <c r="CU28" s="624"/>
      <c r="CV28" s="624"/>
      <c r="CW28" s="624"/>
      <c r="CX28" s="624"/>
      <c r="CY28" s="625"/>
      <c r="CZ28" s="628">
        <v>9.9</v>
      </c>
      <c r="DA28" s="653"/>
      <c r="DB28" s="653"/>
      <c r="DC28" s="657"/>
      <c r="DD28" s="632">
        <v>1486825</v>
      </c>
      <c r="DE28" s="624"/>
      <c r="DF28" s="624"/>
      <c r="DG28" s="624"/>
      <c r="DH28" s="624"/>
      <c r="DI28" s="624"/>
      <c r="DJ28" s="624"/>
      <c r="DK28" s="625"/>
      <c r="DL28" s="632">
        <v>1195273</v>
      </c>
      <c r="DM28" s="624"/>
      <c r="DN28" s="624"/>
      <c r="DO28" s="624"/>
      <c r="DP28" s="624"/>
      <c r="DQ28" s="624"/>
      <c r="DR28" s="624"/>
      <c r="DS28" s="624"/>
      <c r="DT28" s="624"/>
      <c r="DU28" s="624"/>
      <c r="DV28" s="625"/>
      <c r="DW28" s="628">
        <v>14.3</v>
      </c>
      <c r="DX28" s="653"/>
      <c r="DY28" s="653"/>
      <c r="DZ28" s="653"/>
      <c r="EA28" s="653"/>
      <c r="EB28" s="653"/>
      <c r="EC28" s="654"/>
    </row>
    <row r="29" spans="2:133" ht="11.25" customHeight="1" x14ac:dyDescent="0.15">
      <c r="B29" s="620" t="s">
        <v>291</v>
      </c>
      <c r="C29" s="621"/>
      <c r="D29" s="621"/>
      <c r="E29" s="621"/>
      <c r="F29" s="621"/>
      <c r="G29" s="621"/>
      <c r="H29" s="621"/>
      <c r="I29" s="621"/>
      <c r="J29" s="621"/>
      <c r="K29" s="621"/>
      <c r="L29" s="621"/>
      <c r="M29" s="621"/>
      <c r="N29" s="621"/>
      <c r="O29" s="621"/>
      <c r="P29" s="621"/>
      <c r="Q29" s="622"/>
      <c r="R29" s="623">
        <v>12341</v>
      </c>
      <c r="S29" s="624"/>
      <c r="T29" s="624"/>
      <c r="U29" s="624"/>
      <c r="V29" s="624"/>
      <c r="W29" s="624"/>
      <c r="X29" s="624"/>
      <c r="Y29" s="625"/>
      <c r="Z29" s="626">
        <v>0.1</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1527321</v>
      </c>
      <c r="CS29" s="655"/>
      <c r="CT29" s="655"/>
      <c r="CU29" s="655"/>
      <c r="CV29" s="655"/>
      <c r="CW29" s="655"/>
      <c r="CX29" s="655"/>
      <c r="CY29" s="656"/>
      <c r="CZ29" s="628">
        <v>9.9</v>
      </c>
      <c r="DA29" s="653"/>
      <c r="DB29" s="653"/>
      <c r="DC29" s="657"/>
      <c r="DD29" s="632">
        <v>1486749</v>
      </c>
      <c r="DE29" s="655"/>
      <c r="DF29" s="655"/>
      <c r="DG29" s="655"/>
      <c r="DH29" s="655"/>
      <c r="DI29" s="655"/>
      <c r="DJ29" s="655"/>
      <c r="DK29" s="656"/>
      <c r="DL29" s="632">
        <v>1195197</v>
      </c>
      <c r="DM29" s="655"/>
      <c r="DN29" s="655"/>
      <c r="DO29" s="655"/>
      <c r="DP29" s="655"/>
      <c r="DQ29" s="655"/>
      <c r="DR29" s="655"/>
      <c r="DS29" s="655"/>
      <c r="DT29" s="655"/>
      <c r="DU29" s="655"/>
      <c r="DV29" s="656"/>
      <c r="DW29" s="628">
        <v>14.3</v>
      </c>
      <c r="DX29" s="653"/>
      <c r="DY29" s="653"/>
      <c r="DZ29" s="653"/>
      <c r="EA29" s="653"/>
      <c r="EB29" s="653"/>
      <c r="EC29" s="654"/>
    </row>
    <row r="30" spans="2:133" ht="11.25" customHeight="1" x14ac:dyDescent="0.15">
      <c r="B30" s="620" t="s">
        <v>293</v>
      </c>
      <c r="C30" s="621"/>
      <c r="D30" s="621"/>
      <c r="E30" s="621"/>
      <c r="F30" s="621"/>
      <c r="G30" s="621"/>
      <c r="H30" s="621"/>
      <c r="I30" s="621"/>
      <c r="J30" s="621"/>
      <c r="K30" s="621"/>
      <c r="L30" s="621"/>
      <c r="M30" s="621"/>
      <c r="N30" s="621"/>
      <c r="O30" s="621"/>
      <c r="P30" s="621"/>
      <c r="Q30" s="622"/>
      <c r="R30" s="623">
        <v>1981105</v>
      </c>
      <c r="S30" s="624"/>
      <c r="T30" s="624"/>
      <c r="U30" s="624"/>
      <c r="V30" s="624"/>
      <c r="W30" s="624"/>
      <c r="X30" s="624"/>
      <c r="Y30" s="625"/>
      <c r="Z30" s="626">
        <v>12.5</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1497981</v>
      </c>
      <c r="CS30" s="624"/>
      <c r="CT30" s="624"/>
      <c r="CU30" s="624"/>
      <c r="CV30" s="624"/>
      <c r="CW30" s="624"/>
      <c r="CX30" s="624"/>
      <c r="CY30" s="625"/>
      <c r="CZ30" s="628">
        <v>9.6999999999999993</v>
      </c>
      <c r="DA30" s="653"/>
      <c r="DB30" s="653"/>
      <c r="DC30" s="657"/>
      <c r="DD30" s="632">
        <v>1458953</v>
      </c>
      <c r="DE30" s="624"/>
      <c r="DF30" s="624"/>
      <c r="DG30" s="624"/>
      <c r="DH30" s="624"/>
      <c r="DI30" s="624"/>
      <c r="DJ30" s="624"/>
      <c r="DK30" s="625"/>
      <c r="DL30" s="632">
        <v>1167464</v>
      </c>
      <c r="DM30" s="624"/>
      <c r="DN30" s="624"/>
      <c r="DO30" s="624"/>
      <c r="DP30" s="624"/>
      <c r="DQ30" s="624"/>
      <c r="DR30" s="624"/>
      <c r="DS30" s="624"/>
      <c r="DT30" s="624"/>
      <c r="DU30" s="624"/>
      <c r="DV30" s="625"/>
      <c r="DW30" s="628">
        <v>13.9</v>
      </c>
      <c r="DX30" s="653"/>
      <c r="DY30" s="653"/>
      <c r="DZ30" s="653"/>
      <c r="EA30" s="653"/>
      <c r="EB30" s="653"/>
      <c r="EC30" s="654"/>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99.3</v>
      </c>
      <c r="BH31" s="667"/>
      <c r="BI31" s="667"/>
      <c r="BJ31" s="667"/>
      <c r="BK31" s="667"/>
      <c r="BL31" s="667"/>
      <c r="BM31" s="618">
        <v>96.9</v>
      </c>
      <c r="BN31" s="667"/>
      <c r="BO31" s="667"/>
      <c r="BP31" s="667"/>
      <c r="BQ31" s="668"/>
      <c r="BR31" s="679">
        <v>99.4</v>
      </c>
      <c r="BS31" s="667"/>
      <c r="BT31" s="667"/>
      <c r="BU31" s="667"/>
      <c r="BV31" s="667"/>
      <c r="BW31" s="667"/>
      <c r="BX31" s="618">
        <v>97.2</v>
      </c>
      <c r="BY31" s="667"/>
      <c r="BZ31" s="667"/>
      <c r="CA31" s="667"/>
      <c r="CB31" s="668"/>
      <c r="CD31" s="661"/>
      <c r="CE31" s="662"/>
      <c r="CF31" s="620" t="s">
        <v>300</v>
      </c>
      <c r="CG31" s="621"/>
      <c r="CH31" s="621"/>
      <c r="CI31" s="621"/>
      <c r="CJ31" s="621"/>
      <c r="CK31" s="621"/>
      <c r="CL31" s="621"/>
      <c r="CM31" s="621"/>
      <c r="CN31" s="621"/>
      <c r="CO31" s="621"/>
      <c r="CP31" s="621"/>
      <c r="CQ31" s="622"/>
      <c r="CR31" s="623">
        <v>29340</v>
      </c>
      <c r="CS31" s="655"/>
      <c r="CT31" s="655"/>
      <c r="CU31" s="655"/>
      <c r="CV31" s="655"/>
      <c r="CW31" s="655"/>
      <c r="CX31" s="655"/>
      <c r="CY31" s="656"/>
      <c r="CZ31" s="628">
        <v>0.2</v>
      </c>
      <c r="DA31" s="653"/>
      <c r="DB31" s="653"/>
      <c r="DC31" s="657"/>
      <c r="DD31" s="632">
        <v>27796</v>
      </c>
      <c r="DE31" s="655"/>
      <c r="DF31" s="655"/>
      <c r="DG31" s="655"/>
      <c r="DH31" s="655"/>
      <c r="DI31" s="655"/>
      <c r="DJ31" s="655"/>
      <c r="DK31" s="656"/>
      <c r="DL31" s="632">
        <v>27733</v>
      </c>
      <c r="DM31" s="655"/>
      <c r="DN31" s="655"/>
      <c r="DO31" s="655"/>
      <c r="DP31" s="655"/>
      <c r="DQ31" s="655"/>
      <c r="DR31" s="655"/>
      <c r="DS31" s="655"/>
      <c r="DT31" s="655"/>
      <c r="DU31" s="655"/>
      <c r="DV31" s="656"/>
      <c r="DW31" s="628">
        <v>0.3</v>
      </c>
      <c r="DX31" s="653"/>
      <c r="DY31" s="653"/>
      <c r="DZ31" s="653"/>
      <c r="EA31" s="653"/>
      <c r="EB31" s="653"/>
      <c r="EC31" s="654"/>
    </row>
    <row r="32" spans="2:133" ht="11.25" customHeight="1" x14ac:dyDescent="0.15">
      <c r="B32" s="620" t="s">
        <v>301</v>
      </c>
      <c r="C32" s="621"/>
      <c r="D32" s="621"/>
      <c r="E32" s="621"/>
      <c r="F32" s="621"/>
      <c r="G32" s="621"/>
      <c r="H32" s="621"/>
      <c r="I32" s="621"/>
      <c r="J32" s="621"/>
      <c r="K32" s="621"/>
      <c r="L32" s="621"/>
      <c r="M32" s="621"/>
      <c r="N32" s="621"/>
      <c r="O32" s="621"/>
      <c r="P32" s="621"/>
      <c r="Q32" s="622"/>
      <c r="R32" s="623">
        <v>1427059</v>
      </c>
      <c r="S32" s="624"/>
      <c r="T32" s="624"/>
      <c r="U32" s="624"/>
      <c r="V32" s="624"/>
      <c r="W32" s="624"/>
      <c r="X32" s="624"/>
      <c r="Y32" s="625"/>
      <c r="Z32" s="626">
        <v>9</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302</v>
      </c>
      <c r="AX32" s="620" t="s">
        <v>303</v>
      </c>
      <c r="AY32" s="621"/>
      <c r="AZ32" s="621"/>
      <c r="BA32" s="621"/>
      <c r="BB32" s="621"/>
      <c r="BC32" s="621"/>
      <c r="BD32" s="621"/>
      <c r="BE32" s="621"/>
      <c r="BF32" s="622"/>
      <c r="BG32" s="680">
        <v>99.3</v>
      </c>
      <c r="BH32" s="655"/>
      <c r="BI32" s="655"/>
      <c r="BJ32" s="655"/>
      <c r="BK32" s="655"/>
      <c r="BL32" s="655"/>
      <c r="BM32" s="629">
        <v>97.4</v>
      </c>
      <c r="BN32" s="655"/>
      <c r="BO32" s="655"/>
      <c r="BP32" s="655"/>
      <c r="BQ32" s="678"/>
      <c r="BR32" s="680">
        <v>99.4</v>
      </c>
      <c r="BS32" s="655"/>
      <c r="BT32" s="655"/>
      <c r="BU32" s="655"/>
      <c r="BV32" s="655"/>
      <c r="BW32" s="655"/>
      <c r="BX32" s="629">
        <v>97.8</v>
      </c>
      <c r="BY32" s="655"/>
      <c r="BZ32" s="655"/>
      <c r="CA32" s="655"/>
      <c r="CB32" s="678"/>
      <c r="CD32" s="663"/>
      <c r="CE32" s="664"/>
      <c r="CF32" s="620" t="s">
        <v>304</v>
      </c>
      <c r="CG32" s="621"/>
      <c r="CH32" s="621"/>
      <c r="CI32" s="621"/>
      <c r="CJ32" s="621"/>
      <c r="CK32" s="621"/>
      <c r="CL32" s="621"/>
      <c r="CM32" s="621"/>
      <c r="CN32" s="621"/>
      <c r="CO32" s="621"/>
      <c r="CP32" s="621"/>
      <c r="CQ32" s="622"/>
      <c r="CR32" s="623">
        <v>76</v>
      </c>
      <c r="CS32" s="624"/>
      <c r="CT32" s="624"/>
      <c r="CU32" s="624"/>
      <c r="CV32" s="624"/>
      <c r="CW32" s="624"/>
      <c r="CX32" s="624"/>
      <c r="CY32" s="625"/>
      <c r="CZ32" s="628">
        <v>0</v>
      </c>
      <c r="DA32" s="653"/>
      <c r="DB32" s="653"/>
      <c r="DC32" s="657"/>
      <c r="DD32" s="632">
        <v>76</v>
      </c>
      <c r="DE32" s="624"/>
      <c r="DF32" s="624"/>
      <c r="DG32" s="624"/>
      <c r="DH32" s="624"/>
      <c r="DI32" s="624"/>
      <c r="DJ32" s="624"/>
      <c r="DK32" s="625"/>
      <c r="DL32" s="632">
        <v>76</v>
      </c>
      <c r="DM32" s="624"/>
      <c r="DN32" s="624"/>
      <c r="DO32" s="624"/>
      <c r="DP32" s="624"/>
      <c r="DQ32" s="624"/>
      <c r="DR32" s="624"/>
      <c r="DS32" s="624"/>
      <c r="DT32" s="624"/>
      <c r="DU32" s="624"/>
      <c r="DV32" s="625"/>
      <c r="DW32" s="628">
        <v>0</v>
      </c>
      <c r="DX32" s="653"/>
      <c r="DY32" s="653"/>
      <c r="DZ32" s="653"/>
      <c r="EA32" s="653"/>
      <c r="EB32" s="653"/>
      <c r="EC32" s="654"/>
    </row>
    <row r="33" spans="2:133" ht="11.25" customHeight="1" x14ac:dyDescent="0.15">
      <c r="B33" s="620" t="s">
        <v>305</v>
      </c>
      <c r="C33" s="621"/>
      <c r="D33" s="621"/>
      <c r="E33" s="621"/>
      <c r="F33" s="621"/>
      <c r="G33" s="621"/>
      <c r="H33" s="621"/>
      <c r="I33" s="621"/>
      <c r="J33" s="621"/>
      <c r="K33" s="621"/>
      <c r="L33" s="621"/>
      <c r="M33" s="621"/>
      <c r="N33" s="621"/>
      <c r="O33" s="621"/>
      <c r="P33" s="621"/>
      <c r="Q33" s="622"/>
      <c r="R33" s="623">
        <v>58204</v>
      </c>
      <c r="S33" s="624"/>
      <c r="T33" s="624"/>
      <c r="U33" s="624"/>
      <c r="V33" s="624"/>
      <c r="W33" s="624"/>
      <c r="X33" s="624"/>
      <c r="Y33" s="625"/>
      <c r="Z33" s="626">
        <v>0.4</v>
      </c>
      <c r="AA33" s="626"/>
      <c r="AB33" s="626"/>
      <c r="AC33" s="626"/>
      <c r="AD33" s="627">
        <v>1909</v>
      </c>
      <c r="AE33" s="627"/>
      <c r="AF33" s="627"/>
      <c r="AG33" s="627"/>
      <c r="AH33" s="627"/>
      <c r="AI33" s="627"/>
      <c r="AJ33" s="627"/>
      <c r="AK33" s="627"/>
      <c r="AL33" s="628">
        <v>0</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99.1</v>
      </c>
      <c r="BH33" s="682"/>
      <c r="BI33" s="682"/>
      <c r="BJ33" s="682"/>
      <c r="BK33" s="682"/>
      <c r="BL33" s="682"/>
      <c r="BM33" s="683">
        <v>96.1</v>
      </c>
      <c r="BN33" s="682"/>
      <c r="BO33" s="682"/>
      <c r="BP33" s="682"/>
      <c r="BQ33" s="684"/>
      <c r="BR33" s="681">
        <v>99.3</v>
      </c>
      <c r="BS33" s="682"/>
      <c r="BT33" s="682"/>
      <c r="BU33" s="682"/>
      <c r="BV33" s="682"/>
      <c r="BW33" s="682"/>
      <c r="BX33" s="683">
        <v>96.3</v>
      </c>
      <c r="BY33" s="682"/>
      <c r="BZ33" s="682"/>
      <c r="CA33" s="682"/>
      <c r="CB33" s="684"/>
      <c r="CD33" s="620" t="s">
        <v>307</v>
      </c>
      <c r="CE33" s="621"/>
      <c r="CF33" s="621"/>
      <c r="CG33" s="621"/>
      <c r="CH33" s="621"/>
      <c r="CI33" s="621"/>
      <c r="CJ33" s="621"/>
      <c r="CK33" s="621"/>
      <c r="CL33" s="621"/>
      <c r="CM33" s="621"/>
      <c r="CN33" s="621"/>
      <c r="CO33" s="621"/>
      <c r="CP33" s="621"/>
      <c r="CQ33" s="622"/>
      <c r="CR33" s="623">
        <v>6072151</v>
      </c>
      <c r="CS33" s="655"/>
      <c r="CT33" s="655"/>
      <c r="CU33" s="655"/>
      <c r="CV33" s="655"/>
      <c r="CW33" s="655"/>
      <c r="CX33" s="655"/>
      <c r="CY33" s="656"/>
      <c r="CZ33" s="628">
        <v>39.5</v>
      </c>
      <c r="DA33" s="653"/>
      <c r="DB33" s="653"/>
      <c r="DC33" s="657"/>
      <c r="DD33" s="632">
        <v>4523503</v>
      </c>
      <c r="DE33" s="655"/>
      <c r="DF33" s="655"/>
      <c r="DG33" s="655"/>
      <c r="DH33" s="655"/>
      <c r="DI33" s="655"/>
      <c r="DJ33" s="655"/>
      <c r="DK33" s="656"/>
      <c r="DL33" s="632">
        <v>3382158</v>
      </c>
      <c r="DM33" s="655"/>
      <c r="DN33" s="655"/>
      <c r="DO33" s="655"/>
      <c r="DP33" s="655"/>
      <c r="DQ33" s="655"/>
      <c r="DR33" s="655"/>
      <c r="DS33" s="655"/>
      <c r="DT33" s="655"/>
      <c r="DU33" s="655"/>
      <c r="DV33" s="656"/>
      <c r="DW33" s="628">
        <v>40.4</v>
      </c>
      <c r="DX33" s="653"/>
      <c r="DY33" s="653"/>
      <c r="DZ33" s="653"/>
      <c r="EA33" s="653"/>
      <c r="EB33" s="653"/>
      <c r="EC33" s="654"/>
    </row>
    <row r="34" spans="2:133" ht="11.25" customHeight="1" x14ac:dyDescent="0.15">
      <c r="B34" s="620" t="s">
        <v>308</v>
      </c>
      <c r="C34" s="621"/>
      <c r="D34" s="621"/>
      <c r="E34" s="621"/>
      <c r="F34" s="621"/>
      <c r="G34" s="621"/>
      <c r="H34" s="621"/>
      <c r="I34" s="621"/>
      <c r="J34" s="621"/>
      <c r="K34" s="621"/>
      <c r="L34" s="621"/>
      <c r="M34" s="621"/>
      <c r="N34" s="621"/>
      <c r="O34" s="621"/>
      <c r="P34" s="621"/>
      <c r="Q34" s="622"/>
      <c r="R34" s="623">
        <v>150561</v>
      </c>
      <c r="S34" s="624"/>
      <c r="T34" s="624"/>
      <c r="U34" s="624"/>
      <c r="V34" s="624"/>
      <c r="W34" s="624"/>
      <c r="X34" s="624"/>
      <c r="Y34" s="625"/>
      <c r="Z34" s="626">
        <v>0.9</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1833118</v>
      </c>
      <c r="CS34" s="624"/>
      <c r="CT34" s="624"/>
      <c r="CU34" s="624"/>
      <c r="CV34" s="624"/>
      <c r="CW34" s="624"/>
      <c r="CX34" s="624"/>
      <c r="CY34" s="625"/>
      <c r="CZ34" s="628">
        <v>11.9</v>
      </c>
      <c r="DA34" s="653"/>
      <c r="DB34" s="653"/>
      <c r="DC34" s="657"/>
      <c r="DD34" s="632">
        <v>1295126</v>
      </c>
      <c r="DE34" s="624"/>
      <c r="DF34" s="624"/>
      <c r="DG34" s="624"/>
      <c r="DH34" s="624"/>
      <c r="DI34" s="624"/>
      <c r="DJ34" s="624"/>
      <c r="DK34" s="625"/>
      <c r="DL34" s="632">
        <v>1083476</v>
      </c>
      <c r="DM34" s="624"/>
      <c r="DN34" s="624"/>
      <c r="DO34" s="624"/>
      <c r="DP34" s="624"/>
      <c r="DQ34" s="624"/>
      <c r="DR34" s="624"/>
      <c r="DS34" s="624"/>
      <c r="DT34" s="624"/>
      <c r="DU34" s="624"/>
      <c r="DV34" s="625"/>
      <c r="DW34" s="628">
        <v>12.9</v>
      </c>
      <c r="DX34" s="653"/>
      <c r="DY34" s="653"/>
      <c r="DZ34" s="653"/>
      <c r="EA34" s="653"/>
      <c r="EB34" s="653"/>
      <c r="EC34" s="654"/>
    </row>
    <row r="35" spans="2:133" ht="11.25" customHeight="1" x14ac:dyDescent="0.15">
      <c r="B35" s="620" t="s">
        <v>310</v>
      </c>
      <c r="C35" s="621"/>
      <c r="D35" s="621"/>
      <c r="E35" s="621"/>
      <c r="F35" s="621"/>
      <c r="G35" s="621"/>
      <c r="H35" s="621"/>
      <c r="I35" s="621"/>
      <c r="J35" s="621"/>
      <c r="K35" s="621"/>
      <c r="L35" s="621"/>
      <c r="M35" s="621"/>
      <c r="N35" s="621"/>
      <c r="O35" s="621"/>
      <c r="P35" s="621"/>
      <c r="Q35" s="622"/>
      <c r="R35" s="623">
        <v>520356</v>
      </c>
      <c r="S35" s="624"/>
      <c r="T35" s="624"/>
      <c r="U35" s="624"/>
      <c r="V35" s="624"/>
      <c r="W35" s="624"/>
      <c r="X35" s="624"/>
      <c r="Y35" s="625"/>
      <c r="Z35" s="626">
        <v>3.3</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402522</v>
      </c>
      <c r="CS35" s="655"/>
      <c r="CT35" s="655"/>
      <c r="CU35" s="655"/>
      <c r="CV35" s="655"/>
      <c r="CW35" s="655"/>
      <c r="CX35" s="655"/>
      <c r="CY35" s="656"/>
      <c r="CZ35" s="628">
        <v>2.6</v>
      </c>
      <c r="DA35" s="653"/>
      <c r="DB35" s="653"/>
      <c r="DC35" s="657"/>
      <c r="DD35" s="632">
        <v>305989</v>
      </c>
      <c r="DE35" s="655"/>
      <c r="DF35" s="655"/>
      <c r="DG35" s="655"/>
      <c r="DH35" s="655"/>
      <c r="DI35" s="655"/>
      <c r="DJ35" s="655"/>
      <c r="DK35" s="656"/>
      <c r="DL35" s="632">
        <v>236138</v>
      </c>
      <c r="DM35" s="655"/>
      <c r="DN35" s="655"/>
      <c r="DO35" s="655"/>
      <c r="DP35" s="655"/>
      <c r="DQ35" s="655"/>
      <c r="DR35" s="655"/>
      <c r="DS35" s="655"/>
      <c r="DT35" s="655"/>
      <c r="DU35" s="655"/>
      <c r="DV35" s="656"/>
      <c r="DW35" s="628">
        <v>2.8</v>
      </c>
      <c r="DX35" s="653"/>
      <c r="DY35" s="653"/>
      <c r="DZ35" s="653"/>
      <c r="EA35" s="653"/>
      <c r="EB35" s="653"/>
      <c r="EC35" s="654"/>
    </row>
    <row r="36" spans="2:133" ht="11.25" customHeight="1" x14ac:dyDescent="0.15">
      <c r="B36" s="620" t="s">
        <v>314</v>
      </c>
      <c r="C36" s="621"/>
      <c r="D36" s="621"/>
      <c r="E36" s="621"/>
      <c r="F36" s="621"/>
      <c r="G36" s="621"/>
      <c r="H36" s="621"/>
      <c r="I36" s="621"/>
      <c r="J36" s="621"/>
      <c r="K36" s="621"/>
      <c r="L36" s="621"/>
      <c r="M36" s="621"/>
      <c r="N36" s="621"/>
      <c r="O36" s="621"/>
      <c r="P36" s="621"/>
      <c r="Q36" s="622"/>
      <c r="R36" s="623">
        <v>673784</v>
      </c>
      <c r="S36" s="624"/>
      <c r="T36" s="624"/>
      <c r="U36" s="624"/>
      <c r="V36" s="624"/>
      <c r="W36" s="624"/>
      <c r="X36" s="624"/>
      <c r="Y36" s="625"/>
      <c r="Z36" s="626">
        <v>4.2</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2173977</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112874</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1669193</v>
      </c>
      <c r="CS36" s="624"/>
      <c r="CT36" s="624"/>
      <c r="CU36" s="624"/>
      <c r="CV36" s="624"/>
      <c r="CW36" s="624"/>
      <c r="CX36" s="624"/>
      <c r="CY36" s="625"/>
      <c r="CZ36" s="628">
        <v>10.8</v>
      </c>
      <c r="DA36" s="653"/>
      <c r="DB36" s="653"/>
      <c r="DC36" s="657"/>
      <c r="DD36" s="632">
        <v>1182291</v>
      </c>
      <c r="DE36" s="624"/>
      <c r="DF36" s="624"/>
      <c r="DG36" s="624"/>
      <c r="DH36" s="624"/>
      <c r="DI36" s="624"/>
      <c r="DJ36" s="624"/>
      <c r="DK36" s="625"/>
      <c r="DL36" s="632">
        <v>967459</v>
      </c>
      <c r="DM36" s="624"/>
      <c r="DN36" s="624"/>
      <c r="DO36" s="624"/>
      <c r="DP36" s="624"/>
      <c r="DQ36" s="624"/>
      <c r="DR36" s="624"/>
      <c r="DS36" s="624"/>
      <c r="DT36" s="624"/>
      <c r="DU36" s="624"/>
      <c r="DV36" s="625"/>
      <c r="DW36" s="628">
        <v>11.5</v>
      </c>
      <c r="DX36" s="653"/>
      <c r="DY36" s="653"/>
      <c r="DZ36" s="653"/>
      <c r="EA36" s="653"/>
      <c r="EB36" s="653"/>
      <c r="EC36" s="654"/>
    </row>
    <row r="37" spans="2:133" ht="11.25" customHeight="1" x14ac:dyDescent="0.15">
      <c r="B37" s="620" t="s">
        <v>318</v>
      </c>
      <c r="C37" s="621"/>
      <c r="D37" s="621"/>
      <c r="E37" s="621"/>
      <c r="F37" s="621"/>
      <c r="G37" s="621"/>
      <c r="H37" s="621"/>
      <c r="I37" s="621"/>
      <c r="J37" s="621"/>
      <c r="K37" s="621"/>
      <c r="L37" s="621"/>
      <c r="M37" s="621"/>
      <c r="N37" s="621"/>
      <c r="O37" s="621"/>
      <c r="P37" s="621"/>
      <c r="Q37" s="622"/>
      <c r="R37" s="623">
        <v>427029</v>
      </c>
      <c r="S37" s="624"/>
      <c r="T37" s="624"/>
      <c r="U37" s="624"/>
      <c r="V37" s="624"/>
      <c r="W37" s="624"/>
      <c r="X37" s="624"/>
      <c r="Y37" s="625"/>
      <c r="Z37" s="626">
        <v>2.7</v>
      </c>
      <c r="AA37" s="626"/>
      <c r="AB37" s="626"/>
      <c r="AC37" s="626"/>
      <c r="AD37" s="627">
        <v>8556</v>
      </c>
      <c r="AE37" s="627"/>
      <c r="AF37" s="627"/>
      <c r="AG37" s="627"/>
      <c r="AH37" s="627"/>
      <c r="AI37" s="627"/>
      <c r="AJ37" s="627"/>
      <c r="AK37" s="627"/>
      <c r="AL37" s="628">
        <v>0.1</v>
      </c>
      <c r="AM37" s="629"/>
      <c r="AN37" s="629"/>
      <c r="AO37" s="630"/>
      <c r="AQ37" s="686" t="s">
        <v>319</v>
      </c>
      <c r="AR37" s="687"/>
      <c r="AS37" s="687"/>
      <c r="AT37" s="687"/>
      <c r="AU37" s="687"/>
      <c r="AV37" s="687"/>
      <c r="AW37" s="687"/>
      <c r="AX37" s="687"/>
      <c r="AY37" s="688"/>
      <c r="AZ37" s="623">
        <v>1089986</v>
      </c>
      <c r="BA37" s="624"/>
      <c r="BB37" s="624"/>
      <c r="BC37" s="624"/>
      <c r="BD37" s="655"/>
      <c r="BE37" s="655"/>
      <c r="BF37" s="678"/>
      <c r="BG37" s="620" t="s">
        <v>320</v>
      </c>
      <c r="BH37" s="621"/>
      <c r="BI37" s="621"/>
      <c r="BJ37" s="621"/>
      <c r="BK37" s="621"/>
      <c r="BL37" s="621"/>
      <c r="BM37" s="621"/>
      <c r="BN37" s="621"/>
      <c r="BO37" s="621"/>
      <c r="BP37" s="621"/>
      <c r="BQ37" s="621"/>
      <c r="BR37" s="621"/>
      <c r="BS37" s="621"/>
      <c r="BT37" s="621"/>
      <c r="BU37" s="622"/>
      <c r="BV37" s="623">
        <v>101943</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166905</v>
      </c>
      <c r="CS37" s="655"/>
      <c r="CT37" s="655"/>
      <c r="CU37" s="655"/>
      <c r="CV37" s="655"/>
      <c r="CW37" s="655"/>
      <c r="CX37" s="655"/>
      <c r="CY37" s="656"/>
      <c r="CZ37" s="628">
        <v>1.1000000000000001</v>
      </c>
      <c r="DA37" s="653"/>
      <c r="DB37" s="653"/>
      <c r="DC37" s="657"/>
      <c r="DD37" s="632">
        <v>166905</v>
      </c>
      <c r="DE37" s="655"/>
      <c r="DF37" s="655"/>
      <c r="DG37" s="655"/>
      <c r="DH37" s="655"/>
      <c r="DI37" s="655"/>
      <c r="DJ37" s="655"/>
      <c r="DK37" s="656"/>
      <c r="DL37" s="632">
        <v>127021</v>
      </c>
      <c r="DM37" s="655"/>
      <c r="DN37" s="655"/>
      <c r="DO37" s="655"/>
      <c r="DP37" s="655"/>
      <c r="DQ37" s="655"/>
      <c r="DR37" s="655"/>
      <c r="DS37" s="655"/>
      <c r="DT37" s="655"/>
      <c r="DU37" s="655"/>
      <c r="DV37" s="656"/>
      <c r="DW37" s="628">
        <v>1.5</v>
      </c>
      <c r="DX37" s="653"/>
      <c r="DY37" s="653"/>
      <c r="DZ37" s="653"/>
      <c r="EA37" s="653"/>
      <c r="EB37" s="653"/>
      <c r="EC37" s="654"/>
    </row>
    <row r="38" spans="2:133" ht="11.25" customHeight="1" x14ac:dyDescent="0.15">
      <c r="B38" s="620" t="s">
        <v>322</v>
      </c>
      <c r="C38" s="621"/>
      <c r="D38" s="621"/>
      <c r="E38" s="621"/>
      <c r="F38" s="621"/>
      <c r="G38" s="621"/>
      <c r="H38" s="621"/>
      <c r="I38" s="621"/>
      <c r="J38" s="621"/>
      <c r="K38" s="621"/>
      <c r="L38" s="621"/>
      <c r="M38" s="621"/>
      <c r="N38" s="621"/>
      <c r="O38" s="621"/>
      <c r="P38" s="621"/>
      <c r="Q38" s="622"/>
      <c r="R38" s="623">
        <v>1690616</v>
      </c>
      <c r="S38" s="624"/>
      <c r="T38" s="624"/>
      <c r="U38" s="624"/>
      <c r="V38" s="624"/>
      <c r="W38" s="624"/>
      <c r="X38" s="624"/>
      <c r="Y38" s="625"/>
      <c r="Z38" s="626">
        <v>10.6</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11917</v>
      </c>
      <c r="BA38" s="624"/>
      <c r="BB38" s="624"/>
      <c r="BC38" s="624"/>
      <c r="BD38" s="655"/>
      <c r="BE38" s="655"/>
      <c r="BF38" s="678"/>
      <c r="BG38" s="620" t="s">
        <v>324</v>
      </c>
      <c r="BH38" s="621"/>
      <c r="BI38" s="621"/>
      <c r="BJ38" s="621"/>
      <c r="BK38" s="621"/>
      <c r="BL38" s="621"/>
      <c r="BM38" s="621"/>
      <c r="BN38" s="621"/>
      <c r="BO38" s="621"/>
      <c r="BP38" s="621"/>
      <c r="BQ38" s="621"/>
      <c r="BR38" s="621"/>
      <c r="BS38" s="621"/>
      <c r="BT38" s="621"/>
      <c r="BU38" s="622"/>
      <c r="BV38" s="623">
        <v>2692</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1072074</v>
      </c>
      <c r="CS38" s="624"/>
      <c r="CT38" s="624"/>
      <c r="CU38" s="624"/>
      <c r="CV38" s="624"/>
      <c r="CW38" s="624"/>
      <c r="CX38" s="624"/>
      <c r="CY38" s="625"/>
      <c r="CZ38" s="628">
        <v>7</v>
      </c>
      <c r="DA38" s="653"/>
      <c r="DB38" s="653"/>
      <c r="DC38" s="657"/>
      <c r="DD38" s="632">
        <v>917473</v>
      </c>
      <c r="DE38" s="624"/>
      <c r="DF38" s="624"/>
      <c r="DG38" s="624"/>
      <c r="DH38" s="624"/>
      <c r="DI38" s="624"/>
      <c r="DJ38" s="624"/>
      <c r="DK38" s="625"/>
      <c r="DL38" s="632">
        <v>904063</v>
      </c>
      <c r="DM38" s="624"/>
      <c r="DN38" s="624"/>
      <c r="DO38" s="624"/>
      <c r="DP38" s="624"/>
      <c r="DQ38" s="624"/>
      <c r="DR38" s="624"/>
      <c r="DS38" s="624"/>
      <c r="DT38" s="624"/>
      <c r="DU38" s="624"/>
      <c r="DV38" s="625"/>
      <c r="DW38" s="628">
        <v>10.8</v>
      </c>
      <c r="DX38" s="653"/>
      <c r="DY38" s="653"/>
      <c r="DZ38" s="653"/>
      <c r="EA38" s="653"/>
      <c r="EB38" s="653"/>
      <c r="EC38" s="654"/>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v>1844</v>
      </c>
      <c r="BA39" s="624"/>
      <c r="BB39" s="624"/>
      <c r="BC39" s="624"/>
      <c r="BD39" s="655"/>
      <c r="BE39" s="655"/>
      <c r="BF39" s="678"/>
      <c r="BG39" s="620" t="s">
        <v>328</v>
      </c>
      <c r="BH39" s="621"/>
      <c r="BI39" s="621"/>
      <c r="BJ39" s="621"/>
      <c r="BK39" s="621"/>
      <c r="BL39" s="621"/>
      <c r="BM39" s="621"/>
      <c r="BN39" s="621"/>
      <c r="BO39" s="621"/>
      <c r="BP39" s="621"/>
      <c r="BQ39" s="621"/>
      <c r="BR39" s="621"/>
      <c r="BS39" s="621"/>
      <c r="BT39" s="621"/>
      <c r="BU39" s="622"/>
      <c r="BV39" s="623">
        <v>3928</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475081</v>
      </c>
      <c r="CS39" s="655"/>
      <c r="CT39" s="655"/>
      <c r="CU39" s="655"/>
      <c r="CV39" s="655"/>
      <c r="CW39" s="655"/>
      <c r="CX39" s="655"/>
      <c r="CY39" s="656"/>
      <c r="CZ39" s="628">
        <v>3.1</v>
      </c>
      <c r="DA39" s="653"/>
      <c r="DB39" s="653"/>
      <c r="DC39" s="657"/>
      <c r="DD39" s="632">
        <v>346139</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x14ac:dyDescent="0.15">
      <c r="B40" s="620" t="s">
        <v>330</v>
      </c>
      <c r="C40" s="621"/>
      <c r="D40" s="621"/>
      <c r="E40" s="621"/>
      <c r="F40" s="621"/>
      <c r="G40" s="621"/>
      <c r="H40" s="621"/>
      <c r="I40" s="621"/>
      <c r="J40" s="621"/>
      <c r="K40" s="621"/>
      <c r="L40" s="621"/>
      <c r="M40" s="621"/>
      <c r="N40" s="621"/>
      <c r="O40" s="621"/>
      <c r="P40" s="621"/>
      <c r="Q40" s="622"/>
      <c r="R40" s="623">
        <v>25616</v>
      </c>
      <c r="S40" s="624"/>
      <c r="T40" s="624"/>
      <c r="U40" s="624"/>
      <c r="V40" s="624"/>
      <c r="W40" s="624"/>
      <c r="X40" s="624"/>
      <c r="Y40" s="625"/>
      <c r="Z40" s="626">
        <v>0.2</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v>144</v>
      </c>
      <c r="BA40" s="624"/>
      <c r="BB40" s="624"/>
      <c r="BC40" s="624"/>
      <c r="BD40" s="655"/>
      <c r="BE40" s="655"/>
      <c r="BF40" s="678"/>
      <c r="BG40" s="671" t="s">
        <v>332</v>
      </c>
      <c r="BH40" s="672"/>
      <c r="BI40" s="672"/>
      <c r="BJ40" s="672"/>
      <c r="BK40" s="672"/>
      <c r="BL40" s="211"/>
      <c r="BM40" s="621" t="s">
        <v>333</v>
      </c>
      <c r="BN40" s="621"/>
      <c r="BO40" s="621"/>
      <c r="BP40" s="621"/>
      <c r="BQ40" s="621"/>
      <c r="BR40" s="621"/>
      <c r="BS40" s="621"/>
      <c r="BT40" s="621"/>
      <c r="BU40" s="622"/>
      <c r="BV40" s="623">
        <v>93</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620163</v>
      </c>
      <c r="CS40" s="624"/>
      <c r="CT40" s="624"/>
      <c r="CU40" s="624"/>
      <c r="CV40" s="624"/>
      <c r="CW40" s="624"/>
      <c r="CX40" s="624"/>
      <c r="CY40" s="625"/>
      <c r="CZ40" s="628">
        <v>4</v>
      </c>
      <c r="DA40" s="653"/>
      <c r="DB40" s="653"/>
      <c r="DC40" s="657"/>
      <c r="DD40" s="632">
        <v>476485</v>
      </c>
      <c r="DE40" s="624"/>
      <c r="DF40" s="624"/>
      <c r="DG40" s="624"/>
      <c r="DH40" s="624"/>
      <c r="DI40" s="624"/>
      <c r="DJ40" s="624"/>
      <c r="DK40" s="625"/>
      <c r="DL40" s="632">
        <v>191022</v>
      </c>
      <c r="DM40" s="624"/>
      <c r="DN40" s="624"/>
      <c r="DO40" s="624"/>
      <c r="DP40" s="624"/>
      <c r="DQ40" s="624"/>
      <c r="DR40" s="624"/>
      <c r="DS40" s="624"/>
      <c r="DT40" s="624"/>
      <c r="DU40" s="624"/>
      <c r="DV40" s="625"/>
      <c r="DW40" s="628">
        <v>2.2999999999999998</v>
      </c>
      <c r="DX40" s="653"/>
      <c r="DY40" s="653"/>
      <c r="DZ40" s="653"/>
      <c r="EA40" s="653"/>
      <c r="EB40" s="653"/>
      <c r="EC40" s="654"/>
    </row>
    <row r="41" spans="2:133" ht="11.25" customHeight="1" x14ac:dyDescent="0.15">
      <c r="B41" s="644" t="s">
        <v>335</v>
      </c>
      <c r="C41" s="645"/>
      <c r="D41" s="645"/>
      <c r="E41" s="645"/>
      <c r="F41" s="645"/>
      <c r="G41" s="645"/>
      <c r="H41" s="645"/>
      <c r="I41" s="645"/>
      <c r="J41" s="645"/>
      <c r="K41" s="645"/>
      <c r="L41" s="645"/>
      <c r="M41" s="645"/>
      <c r="N41" s="645"/>
      <c r="O41" s="645"/>
      <c r="P41" s="645"/>
      <c r="Q41" s="646"/>
      <c r="R41" s="695">
        <v>15898151</v>
      </c>
      <c r="S41" s="696"/>
      <c r="T41" s="696"/>
      <c r="U41" s="696"/>
      <c r="V41" s="696"/>
      <c r="W41" s="696"/>
      <c r="X41" s="696"/>
      <c r="Y41" s="700"/>
      <c r="Z41" s="701">
        <v>100</v>
      </c>
      <c r="AA41" s="701"/>
      <c r="AB41" s="701"/>
      <c r="AC41" s="701"/>
      <c r="AD41" s="702">
        <v>8351072</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113622</v>
      </c>
      <c r="BA41" s="624"/>
      <c r="BB41" s="624"/>
      <c r="BC41" s="624"/>
      <c r="BD41" s="655"/>
      <c r="BE41" s="655"/>
      <c r="BF41" s="678"/>
      <c r="BG41" s="671"/>
      <c r="BH41" s="672"/>
      <c r="BI41" s="672"/>
      <c r="BJ41" s="672"/>
      <c r="BK41" s="672"/>
      <c r="BL41" s="211"/>
      <c r="BM41" s="621" t="s">
        <v>337</v>
      </c>
      <c r="BN41" s="621"/>
      <c r="BO41" s="621"/>
      <c r="BP41" s="621"/>
      <c r="BQ41" s="621"/>
      <c r="BR41" s="621"/>
      <c r="BS41" s="621"/>
      <c r="BT41" s="621"/>
      <c r="BU41" s="622"/>
      <c r="BV41" s="623">
        <v>1</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339</v>
      </c>
      <c r="AR42" s="693"/>
      <c r="AS42" s="693"/>
      <c r="AT42" s="693"/>
      <c r="AU42" s="693"/>
      <c r="AV42" s="693"/>
      <c r="AW42" s="693"/>
      <c r="AX42" s="693"/>
      <c r="AY42" s="694"/>
      <c r="AZ42" s="695">
        <v>956464</v>
      </c>
      <c r="BA42" s="696"/>
      <c r="BB42" s="696"/>
      <c r="BC42" s="696"/>
      <c r="BD42" s="682"/>
      <c r="BE42" s="682"/>
      <c r="BF42" s="684"/>
      <c r="BG42" s="673"/>
      <c r="BH42" s="674"/>
      <c r="BI42" s="674"/>
      <c r="BJ42" s="674"/>
      <c r="BK42" s="674"/>
      <c r="BL42" s="212"/>
      <c r="BM42" s="645" t="s">
        <v>340</v>
      </c>
      <c r="BN42" s="645"/>
      <c r="BO42" s="645"/>
      <c r="BP42" s="645"/>
      <c r="BQ42" s="645"/>
      <c r="BR42" s="645"/>
      <c r="BS42" s="645"/>
      <c r="BT42" s="645"/>
      <c r="BU42" s="646"/>
      <c r="BV42" s="695">
        <v>369</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3161669</v>
      </c>
      <c r="CS42" s="655"/>
      <c r="CT42" s="655"/>
      <c r="CU42" s="655"/>
      <c r="CV42" s="655"/>
      <c r="CW42" s="655"/>
      <c r="CX42" s="655"/>
      <c r="CY42" s="656"/>
      <c r="CZ42" s="628">
        <v>20.5</v>
      </c>
      <c r="DA42" s="653"/>
      <c r="DB42" s="653"/>
      <c r="DC42" s="657"/>
      <c r="DD42" s="632">
        <v>178549</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342</v>
      </c>
      <c r="CD43" s="620" t="s">
        <v>343</v>
      </c>
      <c r="CE43" s="621"/>
      <c r="CF43" s="621"/>
      <c r="CG43" s="621"/>
      <c r="CH43" s="621"/>
      <c r="CI43" s="621"/>
      <c r="CJ43" s="621"/>
      <c r="CK43" s="621"/>
      <c r="CL43" s="621"/>
      <c r="CM43" s="621"/>
      <c r="CN43" s="621"/>
      <c r="CO43" s="621"/>
      <c r="CP43" s="621"/>
      <c r="CQ43" s="622"/>
      <c r="CR43" s="623" t="s">
        <v>122</v>
      </c>
      <c r="CS43" s="655"/>
      <c r="CT43" s="655"/>
      <c r="CU43" s="655"/>
      <c r="CV43" s="655"/>
      <c r="CW43" s="655"/>
      <c r="CX43" s="655"/>
      <c r="CY43" s="656"/>
      <c r="CZ43" s="628" t="s">
        <v>122</v>
      </c>
      <c r="DA43" s="653"/>
      <c r="DB43" s="653"/>
      <c r="DC43" s="657"/>
      <c r="DD43" s="632" t="s">
        <v>122</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345</v>
      </c>
      <c r="CG44" s="621"/>
      <c r="CH44" s="621"/>
      <c r="CI44" s="621"/>
      <c r="CJ44" s="621"/>
      <c r="CK44" s="621"/>
      <c r="CL44" s="621"/>
      <c r="CM44" s="621"/>
      <c r="CN44" s="621"/>
      <c r="CO44" s="621"/>
      <c r="CP44" s="621"/>
      <c r="CQ44" s="622"/>
      <c r="CR44" s="623">
        <v>2594599</v>
      </c>
      <c r="CS44" s="624"/>
      <c r="CT44" s="624"/>
      <c r="CU44" s="624"/>
      <c r="CV44" s="624"/>
      <c r="CW44" s="624"/>
      <c r="CX44" s="624"/>
      <c r="CY44" s="625"/>
      <c r="CZ44" s="628">
        <v>16.899999999999999</v>
      </c>
      <c r="DA44" s="629"/>
      <c r="DB44" s="629"/>
      <c r="DC44" s="635"/>
      <c r="DD44" s="632">
        <v>159482</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347</v>
      </c>
      <c r="CG45" s="621"/>
      <c r="CH45" s="621"/>
      <c r="CI45" s="621"/>
      <c r="CJ45" s="621"/>
      <c r="CK45" s="621"/>
      <c r="CL45" s="621"/>
      <c r="CM45" s="621"/>
      <c r="CN45" s="621"/>
      <c r="CO45" s="621"/>
      <c r="CP45" s="621"/>
      <c r="CQ45" s="622"/>
      <c r="CR45" s="623">
        <v>1258649</v>
      </c>
      <c r="CS45" s="655"/>
      <c r="CT45" s="655"/>
      <c r="CU45" s="655"/>
      <c r="CV45" s="655"/>
      <c r="CW45" s="655"/>
      <c r="CX45" s="655"/>
      <c r="CY45" s="656"/>
      <c r="CZ45" s="628">
        <v>8.1999999999999993</v>
      </c>
      <c r="DA45" s="653"/>
      <c r="DB45" s="653"/>
      <c r="DC45" s="657"/>
      <c r="DD45" s="632">
        <v>23838</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1"/>
      <c r="CE46" s="662"/>
      <c r="CF46" s="620" t="s">
        <v>348</v>
      </c>
      <c r="CG46" s="621"/>
      <c r="CH46" s="621"/>
      <c r="CI46" s="621"/>
      <c r="CJ46" s="621"/>
      <c r="CK46" s="621"/>
      <c r="CL46" s="621"/>
      <c r="CM46" s="621"/>
      <c r="CN46" s="621"/>
      <c r="CO46" s="621"/>
      <c r="CP46" s="621"/>
      <c r="CQ46" s="622"/>
      <c r="CR46" s="623">
        <v>1235513</v>
      </c>
      <c r="CS46" s="624"/>
      <c r="CT46" s="624"/>
      <c r="CU46" s="624"/>
      <c r="CV46" s="624"/>
      <c r="CW46" s="624"/>
      <c r="CX46" s="624"/>
      <c r="CY46" s="625"/>
      <c r="CZ46" s="628">
        <v>8</v>
      </c>
      <c r="DA46" s="629"/>
      <c r="DB46" s="629"/>
      <c r="DC46" s="635"/>
      <c r="DD46" s="632">
        <v>99141</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1"/>
      <c r="CE47" s="662"/>
      <c r="CF47" s="620" t="s">
        <v>349</v>
      </c>
      <c r="CG47" s="621"/>
      <c r="CH47" s="621"/>
      <c r="CI47" s="621"/>
      <c r="CJ47" s="621"/>
      <c r="CK47" s="621"/>
      <c r="CL47" s="621"/>
      <c r="CM47" s="621"/>
      <c r="CN47" s="621"/>
      <c r="CO47" s="621"/>
      <c r="CP47" s="621"/>
      <c r="CQ47" s="622"/>
      <c r="CR47" s="623">
        <v>567070</v>
      </c>
      <c r="CS47" s="655"/>
      <c r="CT47" s="655"/>
      <c r="CU47" s="655"/>
      <c r="CV47" s="655"/>
      <c r="CW47" s="655"/>
      <c r="CX47" s="655"/>
      <c r="CY47" s="656"/>
      <c r="CZ47" s="628">
        <v>3.7</v>
      </c>
      <c r="DA47" s="653"/>
      <c r="DB47" s="653"/>
      <c r="DC47" s="657"/>
      <c r="DD47" s="632">
        <v>19067</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3"/>
      <c r="CE48" s="664"/>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351</v>
      </c>
      <c r="CE49" s="645"/>
      <c r="CF49" s="645"/>
      <c r="CG49" s="645"/>
      <c r="CH49" s="645"/>
      <c r="CI49" s="645"/>
      <c r="CJ49" s="645"/>
      <c r="CK49" s="645"/>
      <c r="CL49" s="645"/>
      <c r="CM49" s="645"/>
      <c r="CN49" s="645"/>
      <c r="CO49" s="645"/>
      <c r="CP49" s="645"/>
      <c r="CQ49" s="646"/>
      <c r="CR49" s="695">
        <v>15387775</v>
      </c>
      <c r="CS49" s="682"/>
      <c r="CT49" s="682"/>
      <c r="CU49" s="682"/>
      <c r="CV49" s="682"/>
      <c r="CW49" s="682"/>
      <c r="CX49" s="682"/>
      <c r="CY49" s="711"/>
      <c r="CZ49" s="703">
        <v>100</v>
      </c>
      <c r="DA49" s="712"/>
      <c r="DB49" s="712"/>
      <c r="DC49" s="713"/>
      <c r="DD49" s="714">
        <v>9517179</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uV/kFk0Qbt3JYCOHFzCVq+TuVqBUeP8xbikvuDf2cTeglSARgQ7j9uKKxz5754ku5l4FFjs7rSxO8p7dbOuCng==" saltValue="+Kjtl3g4ejaJc4Y76gYaO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19685039370078741" bottom="0.23622047244094491" header="0" footer="0"/>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view="pageBreakPreview" zoomScale="85" zoomScaleNormal="70" zoomScaleSheetLayoutView="85"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374</v>
      </c>
      <c r="C7" s="750"/>
      <c r="D7" s="750"/>
      <c r="E7" s="750"/>
      <c r="F7" s="750"/>
      <c r="G7" s="750"/>
      <c r="H7" s="750"/>
      <c r="I7" s="750"/>
      <c r="J7" s="750"/>
      <c r="K7" s="750"/>
      <c r="L7" s="750"/>
      <c r="M7" s="750"/>
      <c r="N7" s="750"/>
      <c r="O7" s="750"/>
      <c r="P7" s="751"/>
      <c r="Q7" s="752">
        <v>15930</v>
      </c>
      <c r="R7" s="753"/>
      <c r="S7" s="753"/>
      <c r="T7" s="753"/>
      <c r="U7" s="753"/>
      <c r="V7" s="753">
        <v>15420</v>
      </c>
      <c r="W7" s="753"/>
      <c r="X7" s="753"/>
      <c r="Y7" s="753"/>
      <c r="Z7" s="753"/>
      <c r="AA7" s="753">
        <v>510</v>
      </c>
      <c r="AB7" s="753"/>
      <c r="AC7" s="753"/>
      <c r="AD7" s="753"/>
      <c r="AE7" s="754"/>
      <c r="AF7" s="755">
        <v>358</v>
      </c>
      <c r="AG7" s="756"/>
      <c r="AH7" s="756"/>
      <c r="AI7" s="756"/>
      <c r="AJ7" s="757"/>
      <c r="AK7" s="758">
        <v>517</v>
      </c>
      <c r="AL7" s="759"/>
      <c r="AM7" s="759"/>
      <c r="AN7" s="759"/>
      <c r="AO7" s="759"/>
      <c r="AP7" s="759">
        <v>9360</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553</v>
      </c>
      <c r="BT7" s="747"/>
      <c r="BU7" s="747"/>
      <c r="BV7" s="747"/>
      <c r="BW7" s="747"/>
      <c r="BX7" s="747"/>
      <c r="BY7" s="747"/>
      <c r="BZ7" s="747"/>
      <c r="CA7" s="747"/>
      <c r="CB7" s="747"/>
      <c r="CC7" s="747"/>
      <c r="CD7" s="747"/>
      <c r="CE7" s="747"/>
      <c r="CF7" s="747"/>
      <c r="CG7" s="762"/>
      <c r="CH7" s="743">
        <v>5</v>
      </c>
      <c r="CI7" s="744"/>
      <c r="CJ7" s="744"/>
      <c r="CK7" s="744"/>
      <c r="CL7" s="745"/>
      <c r="CM7" s="743">
        <v>5</v>
      </c>
      <c r="CN7" s="744"/>
      <c r="CO7" s="744"/>
      <c r="CP7" s="744"/>
      <c r="CQ7" s="745"/>
      <c r="CR7" s="743">
        <v>2</v>
      </c>
      <c r="CS7" s="744"/>
      <c r="CT7" s="744"/>
      <c r="CU7" s="744"/>
      <c r="CV7" s="745"/>
      <c r="CW7" s="743" t="s">
        <v>552</v>
      </c>
      <c r="CX7" s="744"/>
      <c r="CY7" s="744"/>
      <c r="CZ7" s="744"/>
      <c r="DA7" s="745"/>
      <c r="DB7" s="743" t="s">
        <v>552</v>
      </c>
      <c r="DC7" s="744"/>
      <c r="DD7" s="744"/>
      <c r="DE7" s="744"/>
      <c r="DF7" s="745"/>
      <c r="DG7" s="743" t="s">
        <v>552</v>
      </c>
      <c r="DH7" s="744"/>
      <c r="DI7" s="744"/>
      <c r="DJ7" s="744"/>
      <c r="DK7" s="745"/>
      <c r="DL7" s="743" t="s">
        <v>552</v>
      </c>
      <c r="DM7" s="744"/>
      <c r="DN7" s="744"/>
      <c r="DO7" s="744"/>
      <c r="DP7" s="745"/>
      <c r="DQ7" s="743" t="s">
        <v>552</v>
      </c>
      <c r="DR7" s="744"/>
      <c r="DS7" s="744"/>
      <c r="DT7" s="744"/>
      <c r="DU7" s="745"/>
      <c r="DV7" s="746"/>
      <c r="DW7" s="747"/>
      <c r="DX7" s="747"/>
      <c r="DY7" s="747"/>
      <c r="DZ7" s="748"/>
      <c r="EA7" s="222"/>
    </row>
    <row r="8" spans="1:131" s="223" customFormat="1" ht="26.25" customHeight="1" x14ac:dyDescent="0.15">
      <c r="A8" s="226">
        <v>2</v>
      </c>
      <c r="B8" s="780" t="s">
        <v>375</v>
      </c>
      <c r="C8" s="781"/>
      <c r="D8" s="781"/>
      <c r="E8" s="781"/>
      <c r="F8" s="781"/>
      <c r="G8" s="781"/>
      <c r="H8" s="781"/>
      <c r="I8" s="781"/>
      <c r="J8" s="781"/>
      <c r="K8" s="781"/>
      <c r="L8" s="781"/>
      <c r="M8" s="781"/>
      <c r="N8" s="781"/>
      <c r="O8" s="781"/>
      <c r="P8" s="782"/>
      <c r="Q8" s="783">
        <v>8</v>
      </c>
      <c r="R8" s="784"/>
      <c r="S8" s="784"/>
      <c r="T8" s="784"/>
      <c r="U8" s="784"/>
      <c r="V8" s="784">
        <v>8</v>
      </c>
      <c r="W8" s="784"/>
      <c r="X8" s="784"/>
      <c r="Y8" s="784"/>
      <c r="Z8" s="784"/>
      <c r="AA8" s="784">
        <v>0</v>
      </c>
      <c r="AB8" s="784"/>
      <c r="AC8" s="784"/>
      <c r="AD8" s="784"/>
      <c r="AE8" s="785"/>
      <c r="AF8" s="786">
        <v>0</v>
      </c>
      <c r="AG8" s="787"/>
      <c r="AH8" s="787"/>
      <c r="AI8" s="787"/>
      <c r="AJ8" s="788"/>
      <c r="AK8" s="769">
        <v>4</v>
      </c>
      <c r="AL8" s="770"/>
      <c r="AM8" s="770"/>
      <c r="AN8" s="770"/>
      <c r="AO8" s="770"/>
      <c r="AP8" s="770" t="s">
        <v>545</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377</v>
      </c>
      <c r="B23" s="789" t="s">
        <v>378</v>
      </c>
      <c r="C23" s="790"/>
      <c r="D23" s="790"/>
      <c r="E23" s="790"/>
      <c r="F23" s="790"/>
      <c r="G23" s="790"/>
      <c r="H23" s="790"/>
      <c r="I23" s="790"/>
      <c r="J23" s="790"/>
      <c r="K23" s="790"/>
      <c r="L23" s="790"/>
      <c r="M23" s="790"/>
      <c r="N23" s="790"/>
      <c r="O23" s="790"/>
      <c r="P23" s="791"/>
      <c r="Q23" s="792">
        <f>SUM(Q7:U8)</f>
        <v>15938</v>
      </c>
      <c r="R23" s="793"/>
      <c r="S23" s="793"/>
      <c r="T23" s="793"/>
      <c r="U23" s="793"/>
      <c r="V23" s="793">
        <f t="shared" ref="V23" si="0">SUM(V7:Z8)</f>
        <v>15428</v>
      </c>
      <c r="W23" s="793"/>
      <c r="X23" s="793"/>
      <c r="Y23" s="793"/>
      <c r="Z23" s="793"/>
      <c r="AA23" s="793">
        <f t="shared" ref="AA23" si="1">SUM(AA7:AE8)</f>
        <v>510</v>
      </c>
      <c r="AB23" s="793"/>
      <c r="AC23" s="793"/>
      <c r="AD23" s="793"/>
      <c r="AE23" s="794"/>
      <c r="AF23" s="795">
        <f t="shared" ref="AF23" si="2">SUM(AF7:AJ8)</f>
        <v>358</v>
      </c>
      <c r="AG23" s="793"/>
      <c r="AH23" s="793"/>
      <c r="AI23" s="793"/>
      <c r="AJ23" s="796"/>
      <c r="AK23" s="797"/>
      <c r="AL23" s="798"/>
      <c r="AM23" s="798"/>
      <c r="AN23" s="798"/>
      <c r="AO23" s="798"/>
      <c r="AP23" s="793">
        <f t="shared" ref="AP23" si="3">SUM(AP7:AT8)</f>
        <v>9360</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357</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389</v>
      </c>
      <c r="C28" s="750"/>
      <c r="D28" s="750"/>
      <c r="E28" s="750"/>
      <c r="F28" s="750"/>
      <c r="G28" s="750"/>
      <c r="H28" s="750"/>
      <c r="I28" s="750"/>
      <c r="J28" s="750"/>
      <c r="K28" s="750"/>
      <c r="L28" s="750"/>
      <c r="M28" s="750"/>
      <c r="N28" s="750"/>
      <c r="O28" s="750"/>
      <c r="P28" s="751"/>
      <c r="Q28" s="822">
        <v>2102</v>
      </c>
      <c r="R28" s="823"/>
      <c r="S28" s="823"/>
      <c r="T28" s="823"/>
      <c r="U28" s="823"/>
      <c r="V28" s="823">
        <v>1989</v>
      </c>
      <c r="W28" s="823"/>
      <c r="X28" s="823"/>
      <c r="Y28" s="823"/>
      <c r="Z28" s="823"/>
      <c r="AA28" s="823">
        <v>113</v>
      </c>
      <c r="AB28" s="823"/>
      <c r="AC28" s="823"/>
      <c r="AD28" s="823"/>
      <c r="AE28" s="824"/>
      <c r="AF28" s="825">
        <v>113</v>
      </c>
      <c r="AG28" s="823"/>
      <c r="AH28" s="823"/>
      <c r="AI28" s="823"/>
      <c r="AJ28" s="826"/>
      <c r="AK28" s="827">
        <v>114</v>
      </c>
      <c r="AL28" s="828"/>
      <c r="AM28" s="828"/>
      <c r="AN28" s="828"/>
      <c r="AO28" s="828"/>
      <c r="AP28" s="828">
        <v>0</v>
      </c>
      <c r="AQ28" s="828"/>
      <c r="AR28" s="828"/>
      <c r="AS28" s="828"/>
      <c r="AT28" s="828"/>
      <c r="AU28" s="828">
        <v>0</v>
      </c>
      <c r="AV28" s="828"/>
      <c r="AW28" s="828"/>
      <c r="AX28" s="828"/>
      <c r="AY28" s="828"/>
      <c r="AZ28" s="829"/>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390</v>
      </c>
      <c r="C29" s="781"/>
      <c r="D29" s="781"/>
      <c r="E29" s="781"/>
      <c r="F29" s="781"/>
      <c r="G29" s="781"/>
      <c r="H29" s="781"/>
      <c r="I29" s="781"/>
      <c r="J29" s="781"/>
      <c r="K29" s="781"/>
      <c r="L29" s="781"/>
      <c r="M29" s="781"/>
      <c r="N29" s="781"/>
      <c r="O29" s="781"/>
      <c r="P29" s="782"/>
      <c r="Q29" s="783">
        <v>795</v>
      </c>
      <c r="R29" s="784"/>
      <c r="S29" s="784"/>
      <c r="T29" s="784"/>
      <c r="U29" s="784"/>
      <c r="V29" s="784">
        <v>793</v>
      </c>
      <c r="W29" s="784"/>
      <c r="X29" s="784"/>
      <c r="Y29" s="784"/>
      <c r="Z29" s="784"/>
      <c r="AA29" s="784">
        <v>1</v>
      </c>
      <c r="AB29" s="784"/>
      <c r="AC29" s="784"/>
      <c r="AD29" s="784"/>
      <c r="AE29" s="785"/>
      <c r="AF29" s="786">
        <v>1</v>
      </c>
      <c r="AG29" s="787"/>
      <c r="AH29" s="787"/>
      <c r="AI29" s="787"/>
      <c r="AJ29" s="788"/>
      <c r="AK29" s="834">
        <v>450</v>
      </c>
      <c r="AL29" s="830"/>
      <c r="AM29" s="830"/>
      <c r="AN29" s="830"/>
      <c r="AO29" s="830"/>
      <c r="AP29" s="830">
        <v>0</v>
      </c>
      <c r="AQ29" s="830"/>
      <c r="AR29" s="830"/>
      <c r="AS29" s="830"/>
      <c r="AT29" s="830"/>
      <c r="AU29" s="830">
        <v>0</v>
      </c>
      <c r="AV29" s="830"/>
      <c r="AW29" s="830"/>
      <c r="AX29" s="830"/>
      <c r="AY29" s="830"/>
      <c r="AZ29" s="831"/>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391</v>
      </c>
      <c r="C30" s="781"/>
      <c r="D30" s="781"/>
      <c r="E30" s="781"/>
      <c r="F30" s="781"/>
      <c r="G30" s="781"/>
      <c r="H30" s="781"/>
      <c r="I30" s="781"/>
      <c r="J30" s="781"/>
      <c r="K30" s="781"/>
      <c r="L30" s="781"/>
      <c r="M30" s="781"/>
      <c r="N30" s="781"/>
      <c r="O30" s="781"/>
      <c r="P30" s="782"/>
      <c r="Q30" s="783">
        <v>496</v>
      </c>
      <c r="R30" s="784"/>
      <c r="S30" s="784"/>
      <c r="T30" s="784"/>
      <c r="U30" s="784"/>
      <c r="V30" s="784">
        <v>423</v>
      </c>
      <c r="W30" s="784"/>
      <c r="X30" s="784"/>
      <c r="Y30" s="784"/>
      <c r="Z30" s="784"/>
      <c r="AA30" s="784">
        <v>73</v>
      </c>
      <c r="AB30" s="784"/>
      <c r="AC30" s="784"/>
      <c r="AD30" s="784"/>
      <c r="AE30" s="785"/>
      <c r="AF30" s="786">
        <v>537</v>
      </c>
      <c r="AG30" s="787"/>
      <c r="AH30" s="787"/>
      <c r="AI30" s="787"/>
      <c r="AJ30" s="788"/>
      <c r="AK30" s="834">
        <v>12</v>
      </c>
      <c r="AL30" s="830"/>
      <c r="AM30" s="830"/>
      <c r="AN30" s="830"/>
      <c r="AO30" s="830"/>
      <c r="AP30" s="830">
        <v>1691</v>
      </c>
      <c r="AQ30" s="830"/>
      <c r="AR30" s="830"/>
      <c r="AS30" s="830"/>
      <c r="AT30" s="830"/>
      <c r="AU30" s="830">
        <v>112</v>
      </c>
      <c r="AV30" s="830"/>
      <c r="AW30" s="830"/>
      <c r="AX30" s="830"/>
      <c r="AY30" s="830"/>
      <c r="AZ30" s="831"/>
      <c r="BA30" s="831"/>
      <c r="BB30" s="831"/>
      <c r="BC30" s="831"/>
      <c r="BD30" s="831"/>
      <c r="BE30" s="832" t="s">
        <v>392</v>
      </c>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393</v>
      </c>
      <c r="C31" s="781"/>
      <c r="D31" s="781"/>
      <c r="E31" s="781"/>
      <c r="F31" s="781"/>
      <c r="G31" s="781"/>
      <c r="H31" s="781"/>
      <c r="I31" s="781"/>
      <c r="J31" s="781"/>
      <c r="K31" s="781"/>
      <c r="L31" s="781"/>
      <c r="M31" s="781"/>
      <c r="N31" s="781"/>
      <c r="O31" s="781"/>
      <c r="P31" s="782"/>
      <c r="Q31" s="783">
        <v>189</v>
      </c>
      <c r="R31" s="784"/>
      <c r="S31" s="784"/>
      <c r="T31" s="784"/>
      <c r="U31" s="784"/>
      <c r="V31" s="784">
        <v>189</v>
      </c>
      <c r="W31" s="784"/>
      <c r="X31" s="784"/>
      <c r="Y31" s="784"/>
      <c r="Z31" s="784"/>
      <c r="AA31" s="784">
        <v>0</v>
      </c>
      <c r="AB31" s="784"/>
      <c r="AC31" s="784"/>
      <c r="AD31" s="784"/>
      <c r="AE31" s="785"/>
      <c r="AF31" s="786">
        <v>46</v>
      </c>
      <c r="AG31" s="787"/>
      <c r="AH31" s="787"/>
      <c r="AI31" s="787"/>
      <c r="AJ31" s="788"/>
      <c r="AK31" s="834">
        <v>385</v>
      </c>
      <c r="AL31" s="830"/>
      <c r="AM31" s="830"/>
      <c r="AN31" s="830"/>
      <c r="AO31" s="830"/>
      <c r="AP31" s="830">
        <v>637</v>
      </c>
      <c r="AQ31" s="830"/>
      <c r="AR31" s="830"/>
      <c r="AS31" s="830"/>
      <c r="AT31" s="830"/>
      <c r="AU31" s="830">
        <v>637</v>
      </c>
      <c r="AV31" s="830"/>
      <c r="AW31" s="830"/>
      <c r="AX31" s="830"/>
      <c r="AY31" s="830"/>
      <c r="AZ31" s="831"/>
      <c r="BA31" s="831"/>
      <c r="BB31" s="831"/>
      <c r="BC31" s="831"/>
      <c r="BD31" s="831"/>
      <c r="BE31" s="832" t="s">
        <v>392</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394</v>
      </c>
      <c r="C32" s="781"/>
      <c r="D32" s="781"/>
      <c r="E32" s="781"/>
      <c r="F32" s="781"/>
      <c r="G32" s="781"/>
      <c r="H32" s="781"/>
      <c r="I32" s="781"/>
      <c r="J32" s="781"/>
      <c r="K32" s="781"/>
      <c r="L32" s="781"/>
      <c r="M32" s="781"/>
      <c r="N32" s="781"/>
      <c r="O32" s="781"/>
      <c r="P32" s="782"/>
      <c r="Q32" s="783">
        <v>17</v>
      </c>
      <c r="R32" s="784"/>
      <c r="S32" s="784"/>
      <c r="T32" s="784"/>
      <c r="U32" s="784"/>
      <c r="V32" s="784">
        <v>12</v>
      </c>
      <c r="W32" s="784"/>
      <c r="X32" s="784"/>
      <c r="Y32" s="784"/>
      <c r="Z32" s="784"/>
      <c r="AA32" s="784">
        <v>5</v>
      </c>
      <c r="AB32" s="784"/>
      <c r="AC32" s="784"/>
      <c r="AD32" s="784"/>
      <c r="AE32" s="785"/>
      <c r="AF32" s="786">
        <v>41</v>
      </c>
      <c r="AG32" s="787"/>
      <c r="AH32" s="787"/>
      <c r="AI32" s="787"/>
      <c r="AJ32" s="788"/>
      <c r="AK32" s="834">
        <v>0</v>
      </c>
      <c r="AL32" s="830"/>
      <c r="AM32" s="830"/>
      <c r="AN32" s="830"/>
      <c r="AO32" s="830"/>
      <c r="AP32" s="830">
        <v>442</v>
      </c>
      <c r="AQ32" s="830"/>
      <c r="AR32" s="830"/>
      <c r="AS32" s="830"/>
      <c r="AT32" s="830"/>
      <c r="AU32" s="830">
        <v>0</v>
      </c>
      <c r="AV32" s="830"/>
      <c r="AW32" s="830"/>
      <c r="AX32" s="830"/>
      <c r="AY32" s="830"/>
      <c r="AZ32" s="831"/>
      <c r="BA32" s="831"/>
      <c r="BB32" s="831"/>
      <c r="BC32" s="831"/>
      <c r="BD32" s="831"/>
      <c r="BE32" s="832" t="s">
        <v>395</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396</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377</v>
      </c>
      <c r="B63" s="789" t="s">
        <v>397</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f>SUM(AF28:AJ32)</f>
        <v>738</v>
      </c>
      <c r="AG63" s="844"/>
      <c r="AH63" s="844"/>
      <c r="AI63" s="844"/>
      <c r="AJ63" s="845"/>
      <c r="AK63" s="846"/>
      <c r="AL63" s="841"/>
      <c r="AM63" s="841"/>
      <c r="AN63" s="841"/>
      <c r="AO63" s="841"/>
      <c r="AP63" s="844">
        <f t="shared" ref="AP63" si="4">SUM(AP28:AT32)</f>
        <v>2770</v>
      </c>
      <c r="AQ63" s="844"/>
      <c r="AR63" s="844"/>
      <c r="AS63" s="844"/>
      <c r="AT63" s="844"/>
      <c r="AU63" s="844">
        <f t="shared" ref="AU63" si="5">SUM(AU28:AY32)</f>
        <v>749</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399</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400</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546</v>
      </c>
      <c r="C68" s="870"/>
      <c r="D68" s="870"/>
      <c r="E68" s="870"/>
      <c r="F68" s="870"/>
      <c r="G68" s="870"/>
      <c r="H68" s="870"/>
      <c r="I68" s="870"/>
      <c r="J68" s="870"/>
      <c r="K68" s="870"/>
      <c r="L68" s="870"/>
      <c r="M68" s="870"/>
      <c r="N68" s="870"/>
      <c r="O68" s="870"/>
      <c r="P68" s="871"/>
      <c r="Q68" s="872">
        <v>5035</v>
      </c>
      <c r="R68" s="866"/>
      <c r="S68" s="866"/>
      <c r="T68" s="866"/>
      <c r="U68" s="866"/>
      <c r="V68" s="866">
        <v>4372</v>
      </c>
      <c r="W68" s="866"/>
      <c r="X68" s="866"/>
      <c r="Y68" s="866"/>
      <c r="Z68" s="866"/>
      <c r="AA68" s="866">
        <v>663</v>
      </c>
      <c r="AB68" s="866"/>
      <c r="AC68" s="866"/>
      <c r="AD68" s="866"/>
      <c r="AE68" s="866"/>
      <c r="AF68" s="866">
        <v>663</v>
      </c>
      <c r="AG68" s="866"/>
      <c r="AH68" s="866"/>
      <c r="AI68" s="866"/>
      <c r="AJ68" s="866"/>
      <c r="AK68" s="866">
        <v>509</v>
      </c>
      <c r="AL68" s="866"/>
      <c r="AM68" s="866"/>
      <c r="AN68" s="866"/>
      <c r="AO68" s="866"/>
      <c r="AP68" s="866">
        <v>503</v>
      </c>
      <c r="AQ68" s="866"/>
      <c r="AR68" s="866"/>
      <c r="AS68" s="866"/>
      <c r="AT68" s="866"/>
      <c r="AU68" s="866">
        <v>58</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547</v>
      </c>
      <c r="C69" s="874"/>
      <c r="D69" s="874"/>
      <c r="E69" s="874"/>
      <c r="F69" s="874"/>
      <c r="G69" s="874"/>
      <c r="H69" s="874"/>
      <c r="I69" s="874"/>
      <c r="J69" s="874"/>
      <c r="K69" s="874"/>
      <c r="L69" s="874"/>
      <c r="M69" s="874"/>
      <c r="N69" s="874"/>
      <c r="O69" s="874"/>
      <c r="P69" s="875"/>
      <c r="Q69" s="876">
        <v>286</v>
      </c>
      <c r="R69" s="830"/>
      <c r="S69" s="830"/>
      <c r="T69" s="830"/>
      <c r="U69" s="830"/>
      <c r="V69" s="830">
        <v>161</v>
      </c>
      <c r="W69" s="830"/>
      <c r="X69" s="830"/>
      <c r="Y69" s="830"/>
      <c r="Z69" s="830"/>
      <c r="AA69" s="830">
        <v>124</v>
      </c>
      <c r="AB69" s="830"/>
      <c r="AC69" s="830"/>
      <c r="AD69" s="830"/>
      <c r="AE69" s="830"/>
      <c r="AF69" s="830">
        <v>124</v>
      </c>
      <c r="AG69" s="830"/>
      <c r="AH69" s="830"/>
      <c r="AI69" s="830"/>
      <c r="AJ69" s="830"/>
      <c r="AK69" s="830">
        <v>0</v>
      </c>
      <c r="AL69" s="830"/>
      <c r="AM69" s="830"/>
      <c r="AN69" s="830"/>
      <c r="AO69" s="830"/>
      <c r="AP69" s="830" t="s">
        <v>552</v>
      </c>
      <c r="AQ69" s="830"/>
      <c r="AR69" s="830"/>
      <c r="AS69" s="830"/>
      <c r="AT69" s="830"/>
      <c r="AU69" s="830" t="s">
        <v>552</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548</v>
      </c>
      <c r="C70" s="874"/>
      <c r="D70" s="874"/>
      <c r="E70" s="874"/>
      <c r="F70" s="874"/>
      <c r="G70" s="874"/>
      <c r="H70" s="874"/>
      <c r="I70" s="874"/>
      <c r="J70" s="874"/>
      <c r="K70" s="874"/>
      <c r="L70" s="874"/>
      <c r="M70" s="874"/>
      <c r="N70" s="874"/>
      <c r="O70" s="874"/>
      <c r="P70" s="875"/>
      <c r="Q70" s="876">
        <v>70</v>
      </c>
      <c r="R70" s="830"/>
      <c r="S70" s="830"/>
      <c r="T70" s="830"/>
      <c r="U70" s="830"/>
      <c r="V70" s="830">
        <v>66</v>
      </c>
      <c r="W70" s="830"/>
      <c r="X70" s="830"/>
      <c r="Y70" s="830"/>
      <c r="Z70" s="830"/>
      <c r="AA70" s="830">
        <v>4</v>
      </c>
      <c r="AB70" s="830"/>
      <c r="AC70" s="830"/>
      <c r="AD70" s="830"/>
      <c r="AE70" s="830"/>
      <c r="AF70" s="830">
        <v>4</v>
      </c>
      <c r="AG70" s="830"/>
      <c r="AH70" s="830"/>
      <c r="AI70" s="830"/>
      <c r="AJ70" s="830"/>
      <c r="AK70" s="830">
        <v>30</v>
      </c>
      <c r="AL70" s="830"/>
      <c r="AM70" s="830"/>
      <c r="AN70" s="830"/>
      <c r="AO70" s="830"/>
      <c r="AP70" s="830" t="s">
        <v>552</v>
      </c>
      <c r="AQ70" s="830"/>
      <c r="AR70" s="830"/>
      <c r="AS70" s="830"/>
      <c r="AT70" s="830"/>
      <c r="AU70" s="830" t="s">
        <v>552</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549</v>
      </c>
      <c r="C71" s="874"/>
      <c r="D71" s="874"/>
      <c r="E71" s="874"/>
      <c r="F71" s="874"/>
      <c r="G71" s="874"/>
      <c r="H71" s="874"/>
      <c r="I71" s="874"/>
      <c r="J71" s="874"/>
      <c r="K71" s="874"/>
      <c r="L71" s="874"/>
      <c r="M71" s="874"/>
      <c r="N71" s="874"/>
      <c r="O71" s="874"/>
      <c r="P71" s="875"/>
      <c r="Q71" s="876">
        <v>5505</v>
      </c>
      <c r="R71" s="830"/>
      <c r="S71" s="830"/>
      <c r="T71" s="830"/>
      <c r="U71" s="830"/>
      <c r="V71" s="830">
        <v>4899</v>
      </c>
      <c r="W71" s="830"/>
      <c r="X71" s="830"/>
      <c r="Y71" s="830"/>
      <c r="Z71" s="830"/>
      <c r="AA71" s="830">
        <v>606</v>
      </c>
      <c r="AB71" s="830"/>
      <c r="AC71" s="830"/>
      <c r="AD71" s="830"/>
      <c r="AE71" s="830"/>
      <c r="AF71" s="830">
        <v>606</v>
      </c>
      <c r="AG71" s="830"/>
      <c r="AH71" s="830"/>
      <c r="AI71" s="830"/>
      <c r="AJ71" s="830"/>
      <c r="AK71" s="830" t="s">
        <v>552</v>
      </c>
      <c r="AL71" s="830"/>
      <c r="AM71" s="830"/>
      <c r="AN71" s="830"/>
      <c r="AO71" s="830"/>
      <c r="AP71" s="830" t="s">
        <v>552</v>
      </c>
      <c r="AQ71" s="830"/>
      <c r="AR71" s="830"/>
      <c r="AS71" s="830"/>
      <c r="AT71" s="830"/>
      <c r="AU71" s="830" t="s">
        <v>552</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39.950000000000003" customHeight="1" x14ac:dyDescent="0.15">
      <c r="A72" s="226">
        <v>5</v>
      </c>
      <c r="B72" s="877" t="s">
        <v>560</v>
      </c>
      <c r="C72" s="874"/>
      <c r="D72" s="874"/>
      <c r="E72" s="874"/>
      <c r="F72" s="874"/>
      <c r="G72" s="874"/>
      <c r="H72" s="874"/>
      <c r="I72" s="874"/>
      <c r="J72" s="874"/>
      <c r="K72" s="874"/>
      <c r="L72" s="874"/>
      <c r="M72" s="874"/>
      <c r="N72" s="874"/>
      <c r="O72" s="874"/>
      <c r="P72" s="875"/>
      <c r="Q72" s="876">
        <v>166</v>
      </c>
      <c r="R72" s="830"/>
      <c r="S72" s="830"/>
      <c r="T72" s="830"/>
      <c r="U72" s="830"/>
      <c r="V72" s="830">
        <v>162</v>
      </c>
      <c r="W72" s="830"/>
      <c r="X72" s="830"/>
      <c r="Y72" s="830"/>
      <c r="Z72" s="830"/>
      <c r="AA72" s="830">
        <v>4</v>
      </c>
      <c r="AB72" s="830"/>
      <c r="AC72" s="830"/>
      <c r="AD72" s="830"/>
      <c r="AE72" s="830"/>
      <c r="AF72" s="830">
        <v>4</v>
      </c>
      <c r="AG72" s="830"/>
      <c r="AH72" s="830"/>
      <c r="AI72" s="830"/>
      <c r="AJ72" s="830"/>
      <c r="AK72" s="830" t="s">
        <v>545</v>
      </c>
      <c r="AL72" s="830"/>
      <c r="AM72" s="830"/>
      <c r="AN72" s="830"/>
      <c r="AO72" s="830"/>
      <c r="AP72" s="830" t="s">
        <v>545</v>
      </c>
      <c r="AQ72" s="830"/>
      <c r="AR72" s="830"/>
      <c r="AS72" s="830"/>
      <c r="AT72" s="830"/>
      <c r="AU72" s="830" t="s">
        <v>545</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39.950000000000003" customHeight="1" x14ac:dyDescent="0.15">
      <c r="A73" s="226">
        <v>6</v>
      </c>
      <c r="B73" s="877" t="s">
        <v>559</v>
      </c>
      <c r="C73" s="874"/>
      <c r="D73" s="874"/>
      <c r="E73" s="874"/>
      <c r="F73" s="874"/>
      <c r="G73" s="874"/>
      <c r="H73" s="874"/>
      <c r="I73" s="874"/>
      <c r="J73" s="874"/>
      <c r="K73" s="874"/>
      <c r="L73" s="874"/>
      <c r="M73" s="874"/>
      <c r="N73" s="874"/>
      <c r="O73" s="874"/>
      <c r="P73" s="875"/>
      <c r="Q73" s="876">
        <v>178905</v>
      </c>
      <c r="R73" s="830"/>
      <c r="S73" s="830"/>
      <c r="T73" s="830"/>
      <c r="U73" s="830"/>
      <c r="V73" s="830">
        <v>178905</v>
      </c>
      <c r="W73" s="830"/>
      <c r="X73" s="830"/>
      <c r="Y73" s="830"/>
      <c r="Z73" s="830"/>
      <c r="AA73" s="830" t="s">
        <v>488</v>
      </c>
      <c r="AB73" s="830"/>
      <c r="AC73" s="830"/>
      <c r="AD73" s="830"/>
      <c r="AE73" s="830"/>
      <c r="AF73" s="830" t="s">
        <v>488</v>
      </c>
      <c r="AG73" s="830"/>
      <c r="AH73" s="830"/>
      <c r="AI73" s="830"/>
      <c r="AJ73" s="830"/>
      <c r="AK73" s="830">
        <v>628</v>
      </c>
      <c r="AL73" s="830"/>
      <c r="AM73" s="830"/>
      <c r="AN73" s="830"/>
      <c r="AO73" s="830"/>
      <c r="AP73" s="830" t="s">
        <v>488</v>
      </c>
      <c r="AQ73" s="830"/>
      <c r="AR73" s="830"/>
      <c r="AS73" s="830"/>
      <c r="AT73" s="830"/>
      <c r="AU73" s="830" t="s">
        <v>488</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t="s">
        <v>550</v>
      </c>
      <c r="C74" s="874"/>
      <c r="D74" s="874"/>
      <c r="E74" s="874"/>
      <c r="F74" s="874"/>
      <c r="G74" s="874"/>
      <c r="H74" s="874"/>
      <c r="I74" s="874"/>
      <c r="J74" s="874"/>
      <c r="K74" s="874"/>
      <c r="L74" s="874"/>
      <c r="M74" s="874"/>
      <c r="N74" s="874"/>
      <c r="O74" s="874"/>
      <c r="P74" s="875"/>
      <c r="Q74" s="876">
        <v>1</v>
      </c>
      <c r="R74" s="830"/>
      <c r="S74" s="830"/>
      <c r="T74" s="830"/>
      <c r="U74" s="830"/>
      <c r="V74" s="830">
        <v>0</v>
      </c>
      <c r="W74" s="830"/>
      <c r="X74" s="830"/>
      <c r="Y74" s="830"/>
      <c r="Z74" s="830"/>
      <c r="AA74" s="830">
        <v>1</v>
      </c>
      <c r="AB74" s="830"/>
      <c r="AC74" s="830"/>
      <c r="AD74" s="830"/>
      <c r="AE74" s="830"/>
      <c r="AF74" s="830">
        <v>1</v>
      </c>
      <c r="AG74" s="830"/>
      <c r="AH74" s="830"/>
      <c r="AI74" s="830"/>
      <c r="AJ74" s="830"/>
      <c r="AK74" s="830" t="s">
        <v>545</v>
      </c>
      <c r="AL74" s="830"/>
      <c r="AM74" s="830"/>
      <c r="AN74" s="830"/>
      <c r="AO74" s="830"/>
      <c r="AP74" s="830" t="s">
        <v>545</v>
      </c>
      <c r="AQ74" s="830"/>
      <c r="AR74" s="830"/>
      <c r="AS74" s="830"/>
      <c r="AT74" s="830"/>
      <c r="AU74" s="830" t="s">
        <v>545</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39.950000000000003" customHeight="1" x14ac:dyDescent="0.15">
      <c r="A75" s="226">
        <v>8</v>
      </c>
      <c r="B75" s="877" t="s">
        <v>562</v>
      </c>
      <c r="C75" s="874"/>
      <c r="D75" s="874"/>
      <c r="E75" s="874"/>
      <c r="F75" s="874"/>
      <c r="G75" s="874"/>
      <c r="H75" s="874"/>
      <c r="I75" s="874"/>
      <c r="J75" s="874"/>
      <c r="K75" s="874"/>
      <c r="L75" s="874"/>
      <c r="M75" s="874"/>
      <c r="N75" s="874"/>
      <c r="O75" s="874"/>
      <c r="P75" s="875"/>
      <c r="Q75" s="878">
        <v>50</v>
      </c>
      <c r="R75" s="879"/>
      <c r="S75" s="879"/>
      <c r="T75" s="879"/>
      <c r="U75" s="834"/>
      <c r="V75" s="880">
        <v>46</v>
      </c>
      <c r="W75" s="879"/>
      <c r="X75" s="879"/>
      <c r="Y75" s="879"/>
      <c r="Z75" s="834"/>
      <c r="AA75" s="880">
        <v>4</v>
      </c>
      <c r="AB75" s="879"/>
      <c r="AC75" s="879"/>
      <c r="AD75" s="879"/>
      <c r="AE75" s="834"/>
      <c r="AF75" s="880">
        <v>4</v>
      </c>
      <c r="AG75" s="879"/>
      <c r="AH75" s="879"/>
      <c r="AI75" s="879"/>
      <c r="AJ75" s="834"/>
      <c r="AK75" s="880" t="s">
        <v>488</v>
      </c>
      <c r="AL75" s="879"/>
      <c r="AM75" s="879"/>
      <c r="AN75" s="879"/>
      <c r="AO75" s="834"/>
      <c r="AP75" s="880" t="s">
        <v>488</v>
      </c>
      <c r="AQ75" s="879"/>
      <c r="AR75" s="879"/>
      <c r="AS75" s="879"/>
      <c r="AT75" s="834"/>
      <c r="AU75" s="880" t="s">
        <v>488</v>
      </c>
      <c r="AV75" s="879"/>
      <c r="AW75" s="879"/>
      <c r="AX75" s="879"/>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39.950000000000003" customHeight="1" x14ac:dyDescent="0.15">
      <c r="A76" s="226">
        <v>9</v>
      </c>
      <c r="B76" s="877" t="s">
        <v>561</v>
      </c>
      <c r="C76" s="874"/>
      <c r="D76" s="874"/>
      <c r="E76" s="874"/>
      <c r="F76" s="874"/>
      <c r="G76" s="874"/>
      <c r="H76" s="874"/>
      <c r="I76" s="874"/>
      <c r="J76" s="874"/>
      <c r="K76" s="874"/>
      <c r="L76" s="874"/>
      <c r="M76" s="874"/>
      <c r="N76" s="874"/>
      <c r="O76" s="874"/>
      <c r="P76" s="875"/>
      <c r="Q76" s="878">
        <v>6013</v>
      </c>
      <c r="R76" s="879"/>
      <c r="S76" s="879"/>
      <c r="T76" s="879"/>
      <c r="U76" s="834"/>
      <c r="V76" s="880">
        <v>5649</v>
      </c>
      <c r="W76" s="879"/>
      <c r="X76" s="879"/>
      <c r="Y76" s="879"/>
      <c r="Z76" s="834"/>
      <c r="AA76" s="880">
        <v>364</v>
      </c>
      <c r="AB76" s="879"/>
      <c r="AC76" s="879"/>
      <c r="AD76" s="879"/>
      <c r="AE76" s="834"/>
      <c r="AF76" s="880">
        <v>364</v>
      </c>
      <c r="AG76" s="879"/>
      <c r="AH76" s="879"/>
      <c r="AI76" s="879"/>
      <c r="AJ76" s="834"/>
      <c r="AK76" s="880" t="s">
        <v>488</v>
      </c>
      <c r="AL76" s="879"/>
      <c r="AM76" s="879"/>
      <c r="AN76" s="879"/>
      <c r="AO76" s="834"/>
      <c r="AP76" s="880" t="s">
        <v>488</v>
      </c>
      <c r="AQ76" s="879"/>
      <c r="AR76" s="879"/>
      <c r="AS76" s="879"/>
      <c r="AT76" s="834"/>
      <c r="AU76" s="880" t="s">
        <v>488</v>
      </c>
      <c r="AV76" s="879"/>
      <c r="AW76" s="879"/>
      <c r="AX76" s="879"/>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39.950000000000003" customHeight="1" x14ac:dyDescent="0.15">
      <c r="A77" s="226">
        <v>10</v>
      </c>
      <c r="B77" s="877" t="s">
        <v>563</v>
      </c>
      <c r="C77" s="874"/>
      <c r="D77" s="874"/>
      <c r="E77" s="874"/>
      <c r="F77" s="874"/>
      <c r="G77" s="874"/>
      <c r="H77" s="874"/>
      <c r="I77" s="874"/>
      <c r="J77" s="874"/>
      <c r="K77" s="874"/>
      <c r="L77" s="874"/>
      <c r="M77" s="874"/>
      <c r="N77" s="874"/>
      <c r="O77" s="874"/>
      <c r="P77" s="875"/>
      <c r="Q77" s="878">
        <v>123</v>
      </c>
      <c r="R77" s="879"/>
      <c r="S77" s="879"/>
      <c r="T77" s="879"/>
      <c r="U77" s="834"/>
      <c r="V77" s="880">
        <v>92</v>
      </c>
      <c r="W77" s="879"/>
      <c r="X77" s="879"/>
      <c r="Y77" s="879"/>
      <c r="Z77" s="834"/>
      <c r="AA77" s="880">
        <v>30</v>
      </c>
      <c r="AB77" s="879"/>
      <c r="AC77" s="879"/>
      <c r="AD77" s="879"/>
      <c r="AE77" s="834"/>
      <c r="AF77" s="880">
        <v>30</v>
      </c>
      <c r="AG77" s="879"/>
      <c r="AH77" s="879"/>
      <c r="AI77" s="879"/>
      <c r="AJ77" s="834"/>
      <c r="AK77" s="880" t="s">
        <v>488</v>
      </c>
      <c r="AL77" s="879"/>
      <c r="AM77" s="879"/>
      <c r="AN77" s="879"/>
      <c r="AO77" s="834"/>
      <c r="AP77" s="880" t="s">
        <v>488</v>
      </c>
      <c r="AQ77" s="879"/>
      <c r="AR77" s="879"/>
      <c r="AS77" s="879"/>
      <c r="AT77" s="834"/>
      <c r="AU77" s="880" t="s">
        <v>488</v>
      </c>
      <c r="AV77" s="879"/>
      <c r="AW77" s="879"/>
      <c r="AX77" s="879"/>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39.950000000000003" customHeight="1" x14ac:dyDescent="0.15">
      <c r="A78" s="226">
        <v>11</v>
      </c>
      <c r="B78" s="877" t="s">
        <v>564</v>
      </c>
      <c r="C78" s="874"/>
      <c r="D78" s="874"/>
      <c r="E78" s="874"/>
      <c r="F78" s="874"/>
      <c r="G78" s="874"/>
      <c r="H78" s="874"/>
      <c r="I78" s="874"/>
      <c r="J78" s="874"/>
      <c r="K78" s="874"/>
      <c r="L78" s="874"/>
      <c r="M78" s="874"/>
      <c r="N78" s="874"/>
      <c r="O78" s="874"/>
      <c r="P78" s="875"/>
      <c r="Q78" s="876">
        <v>2110</v>
      </c>
      <c r="R78" s="830"/>
      <c r="S78" s="830"/>
      <c r="T78" s="830"/>
      <c r="U78" s="830"/>
      <c r="V78" s="830">
        <v>1810</v>
      </c>
      <c r="W78" s="830"/>
      <c r="X78" s="830"/>
      <c r="Y78" s="830"/>
      <c r="Z78" s="830"/>
      <c r="AA78" s="830">
        <v>300</v>
      </c>
      <c r="AB78" s="830"/>
      <c r="AC78" s="830"/>
      <c r="AD78" s="830"/>
      <c r="AE78" s="830"/>
      <c r="AF78" s="830">
        <v>316</v>
      </c>
      <c r="AG78" s="830"/>
      <c r="AH78" s="830"/>
      <c r="AI78" s="830"/>
      <c r="AJ78" s="830"/>
      <c r="AK78" s="830" t="s">
        <v>488</v>
      </c>
      <c r="AL78" s="830"/>
      <c r="AM78" s="830"/>
      <c r="AN78" s="830"/>
      <c r="AO78" s="830"/>
      <c r="AP78" s="830">
        <v>13997</v>
      </c>
      <c r="AQ78" s="830"/>
      <c r="AR78" s="830"/>
      <c r="AS78" s="830"/>
      <c r="AT78" s="830"/>
      <c r="AU78" s="830">
        <v>8722</v>
      </c>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t="s">
        <v>551</v>
      </c>
      <c r="C79" s="874"/>
      <c r="D79" s="874"/>
      <c r="E79" s="874"/>
      <c r="F79" s="874"/>
      <c r="G79" s="874"/>
      <c r="H79" s="874"/>
      <c r="I79" s="874"/>
      <c r="J79" s="874"/>
      <c r="K79" s="874"/>
      <c r="L79" s="874"/>
      <c r="M79" s="874"/>
      <c r="N79" s="874"/>
      <c r="O79" s="874"/>
      <c r="P79" s="875"/>
      <c r="Q79" s="876">
        <v>6</v>
      </c>
      <c r="R79" s="830"/>
      <c r="S79" s="830"/>
      <c r="T79" s="830"/>
      <c r="U79" s="830"/>
      <c r="V79" s="830">
        <v>3</v>
      </c>
      <c r="W79" s="830"/>
      <c r="X79" s="830"/>
      <c r="Y79" s="830"/>
      <c r="Z79" s="830"/>
      <c r="AA79" s="830">
        <v>3</v>
      </c>
      <c r="AB79" s="830"/>
      <c r="AC79" s="830"/>
      <c r="AD79" s="830"/>
      <c r="AE79" s="830"/>
      <c r="AF79" s="830">
        <v>3</v>
      </c>
      <c r="AG79" s="830"/>
      <c r="AH79" s="830"/>
      <c r="AI79" s="830"/>
      <c r="AJ79" s="830"/>
      <c r="AK79" s="830" t="s">
        <v>488</v>
      </c>
      <c r="AL79" s="830"/>
      <c r="AM79" s="830"/>
      <c r="AN79" s="830"/>
      <c r="AO79" s="830"/>
      <c r="AP79" s="830" t="s">
        <v>488</v>
      </c>
      <c r="AQ79" s="830"/>
      <c r="AR79" s="830"/>
      <c r="AS79" s="830"/>
      <c r="AT79" s="830"/>
      <c r="AU79" s="830" t="s">
        <v>488</v>
      </c>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1"/>
      <c r="C87" s="882"/>
      <c r="D87" s="882"/>
      <c r="E87" s="882"/>
      <c r="F87" s="882"/>
      <c r="G87" s="882"/>
      <c r="H87" s="882"/>
      <c r="I87" s="882"/>
      <c r="J87" s="882"/>
      <c r="K87" s="882"/>
      <c r="L87" s="882"/>
      <c r="M87" s="882"/>
      <c r="N87" s="882"/>
      <c r="O87" s="882"/>
      <c r="P87" s="883"/>
      <c r="Q87" s="884"/>
      <c r="R87" s="885"/>
      <c r="S87" s="885"/>
      <c r="T87" s="885"/>
      <c r="U87" s="885"/>
      <c r="V87" s="885"/>
      <c r="W87" s="885"/>
      <c r="X87" s="885"/>
      <c r="Y87" s="885"/>
      <c r="Z87" s="885"/>
      <c r="AA87" s="885"/>
      <c r="AB87" s="885"/>
      <c r="AC87" s="885"/>
      <c r="AD87" s="885"/>
      <c r="AE87" s="885"/>
      <c r="AF87" s="885"/>
      <c r="AG87" s="885"/>
      <c r="AH87" s="885"/>
      <c r="AI87" s="885"/>
      <c r="AJ87" s="885"/>
      <c r="AK87" s="885"/>
      <c r="AL87" s="885"/>
      <c r="AM87" s="885"/>
      <c r="AN87" s="885"/>
      <c r="AO87" s="885"/>
      <c r="AP87" s="885"/>
      <c r="AQ87" s="885"/>
      <c r="AR87" s="885"/>
      <c r="AS87" s="885"/>
      <c r="AT87" s="885"/>
      <c r="AU87" s="885"/>
      <c r="AV87" s="885"/>
      <c r="AW87" s="885"/>
      <c r="AX87" s="885"/>
      <c r="AY87" s="885"/>
      <c r="AZ87" s="886"/>
      <c r="BA87" s="886"/>
      <c r="BB87" s="886"/>
      <c r="BC87" s="886"/>
      <c r="BD87" s="887"/>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377</v>
      </c>
      <c r="B88" s="789" t="s">
        <v>401</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f>SUM(AF68:AJ81)</f>
        <v>2119</v>
      </c>
      <c r="AG88" s="844"/>
      <c r="AH88" s="844"/>
      <c r="AI88" s="844"/>
      <c r="AJ88" s="844"/>
      <c r="AK88" s="841"/>
      <c r="AL88" s="841"/>
      <c r="AM88" s="841"/>
      <c r="AN88" s="841"/>
      <c r="AO88" s="841"/>
      <c r="AP88" s="844">
        <f t="shared" ref="AP88" si="6">SUM(AP68:AT81)</f>
        <v>14500</v>
      </c>
      <c r="AQ88" s="844"/>
      <c r="AR88" s="844"/>
      <c r="AS88" s="844"/>
      <c r="AT88" s="844"/>
      <c r="AU88" s="844">
        <f t="shared" ref="AU88" si="7">SUM(AU68:AY81)</f>
        <v>8780</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89" t="s">
        <v>402</v>
      </c>
      <c r="BS102" s="790"/>
      <c r="BT102" s="790"/>
      <c r="BU102" s="790"/>
      <c r="BV102" s="790"/>
      <c r="BW102" s="790"/>
      <c r="BX102" s="790"/>
      <c r="BY102" s="790"/>
      <c r="BZ102" s="790"/>
      <c r="CA102" s="790"/>
      <c r="CB102" s="790"/>
      <c r="CC102" s="790"/>
      <c r="CD102" s="790"/>
      <c r="CE102" s="790"/>
      <c r="CF102" s="790"/>
      <c r="CG102" s="791"/>
      <c r="CH102" s="888"/>
      <c r="CI102" s="889"/>
      <c r="CJ102" s="889"/>
      <c r="CK102" s="889"/>
      <c r="CL102" s="890"/>
      <c r="CM102" s="888"/>
      <c r="CN102" s="889"/>
      <c r="CO102" s="889"/>
      <c r="CP102" s="889"/>
      <c r="CQ102" s="890"/>
      <c r="CR102" s="891">
        <f>SUM(CR7)</f>
        <v>2</v>
      </c>
      <c r="CS102" s="852"/>
      <c r="CT102" s="852"/>
      <c r="CU102" s="852"/>
      <c r="CV102" s="892"/>
      <c r="CW102" s="891"/>
      <c r="CX102" s="852"/>
      <c r="CY102" s="852"/>
      <c r="CZ102" s="852"/>
      <c r="DA102" s="892"/>
      <c r="DB102" s="891"/>
      <c r="DC102" s="852"/>
      <c r="DD102" s="852"/>
      <c r="DE102" s="852"/>
      <c r="DF102" s="892"/>
      <c r="DG102" s="891"/>
      <c r="DH102" s="852"/>
      <c r="DI102" s="852"/>
      <c r="DJ102" s="852"/>
      <c r="DK102" s="892"/>
      <c r="DL102" s="891"/>
      <c r="DM102" s="852"/>
      <c r="DN102" s="852"/>
      <c r="DO102" s="852"/>
      <c r="DP102" s="892"/>
      <c r="DQ102" s="891"/>
      <c r="DR102" s="852"/>
      <c r="DS102" s="852"/>
      <c r="DT102" s="852"/>
      <c r="DU102" s="892"/>
      <c r="DV102" s="789"/>
      <c r="DW102" s="790"/>
      <c r="DX102" s="790"/>
      <c r="DY102" s="790"/>
      <c r="DZ102" s="91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6" t="s">
        <v>403</v>
      </c>
      <c r="BR103" s="916"/>
      <c r="BS103" s="916"/>
      <c r="BT103" s="916"/>
      <c r="BU103" s="916"/>
      <c r="BV103" s="916"/>
      <c r="BW103" s="916"/>
      <c r="BX103" s="916"/>
      <c r="BY103" s="916"/>
      <c r="BZ103" s="916"/>
      <c r="CA103" s="916"/>
      <c r="CB103" s="916"/>
      <c r="CC103" s="916"/>
      <c r="CD103" s="916"/>
      <c r="CE103" s="916"/>
      <c r="CF103" s="916"/>
      <c r="CG103" s="916"/>
      <c r="CH103" s="916"/>
      <c r="CI103" s="916"/>
      <c r="CJ103" s="916"/>
      <c r="CK103" s="916"/>
      <c r="CL103" s="916"/>
      <c r="CM103" s="916"/>
      <c r="CN103" s="916"/>
      <c r="CO103" s="916"/>
      <c r="CP103" s="916"/>
      <c r="CQ103" s="916"/>
      <c r="CR103" s="916"/>
      <c r="CS103" s="916"/>
      <c r="CT103" s="916"/>
      <c r="CU103" s="916"/>
      <c r="CV103" s="916"/>
      <c r="CW103" s="916"/>
      <c r="CX103" s="916"/>
      <c r="CY103" s="916"/>
      <c r="CZ103" s="916"/>
      <c r="DA103" s="916"/>
      <c r="DB103" s="916"/>
      <c r="DC103" s="916"/>
      <c r="DD103" s="916"/>
      <c r="DE103" s="916"/>
      <c r="DF103" s="916"/>
      <c r="DG103" s="916"/>
      <c r="DH103" s="916"/>
      <c r="DI103" s="916"/>
      <c r="DJ103" s="916"/>
      <c r="DK103" s="916"/>
      <c r="DL103" s="916"/>
      <c r="DM103" s="916"/>
      <c r="DN103" s="916"/>
      <c r="DO103" s="916"/>
      <c r="DP103" s="916"/>
      <c r="DQ103" s="916"/>
      <c r="DR103" s="916"/>
      <c r="DS103" s="916"/>
      <c r="DT103" s="916"/>
      <c r="DU103" s="916"/>
      <c r="DV103" s="916"/>
      <c r="DW103" s="916"/>
      <c r="DX103" s="916"/>
      <c r="DY103" s="916"/>
      <c r="DZ103" s="91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7" t="s">
        <v>404</v>
      </c>
      <c r="BR104" s="917"/>
      <c r="BS104" s="917"/>
      <c r="BT104" s="917"/>
      <c r="BU104" s="917"/>
      <c r="BV104" s="917"/>
      <c r="BW104" s="917"/>
      <c r="BX104" s="917"/>
      <c r="BY104" s="917"/>
      <c r="BZ104" s="917"/>
      <c r="CA104" s="917"/>
      <c r="CB104" s="917"/>
      <c r="CC104" s="917"/>
      <c r="CD104" s="917"/>
      <c r="CE104" s="917"/>
      <c r="CF104" s="917"/>
      <c r="CG104" s="917"/>
      <c r="CH104" s="917"/>
      <c r="CI104" s="917"/>
      <c r="CJ104" s="917"/>
      <c r="CK104" s="917"/>
      <c r="CL104" s="917"/>
      <c r="CM104" s="917"/>
      <c r="CN104" s="917"/>
      <c r="CO104" s="917"/>
      <c r="CP104" s="917"/>
      <c r="CQ104" s="917"/>
      <c r="CR104" s="917"/>
      <c r="CS104" s="917"/>
      <c r="CT104" s="917"/>
      <c r="CU104" s="917"/>
      <c r="CV104" s="917"/>
      <c r="CW104" s="917"/>
      <c r="CX104" s="917"/>
      <c r="CY104" s="917"/>
      <c r="CZ104" s="917"/>
      <c r="DA104" s="917"/>
      <c r="DB104" s="917"/>
      <c r="DC104" s="917"/>
      <c r="DD104" s="917"/>
      <c r="DE104" s="917"/>
      <c r="DF104" s="917"/>
      <c r="DG104" s="917"/>
      <c r="DH104" s="917"/>
      <c r="DI104" s="917"/>
      <c r="DJ104" s="917"/>
      <c r="DK104" s="917"/>
      <c r="DL104" s="917"/>
      <c r="DM104" s="917"/>
      <c r="DN104" s="917"/>
      <c r="DO104" s="917"/>
      <c r="DP104" s="917"/>
      <c r="DQ104" s="917"/>
      <c r="DR104" s="917"/>
      <c r="DS104" s="917"/>
      <c r="DT104" s="917"/>
      <c r="DU104" s="917"/>
      <c r="DV104" s="917"/>
      <c r="DW104" s="917"/>
      <c r="DX104" s="917"/>
      <c r="DY104" s="917"/>
      <c r="DZ104" s="91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8" t="s">
        <v>407</v>
      </c>
      <c r="B108" s="919"/>
      <c r="C108" s="919"/>
      <c r="D108" s="919"/>
      <c r="E108" s="919"/>
      <c r="F108" s="919"/>
      <c r="G108" s="919"/>
      <c r="H108" s="919"/>
      <c r="I108" s="919"/>
      <c r="J108" s="919"/>
      <c r="K108" s="919"/>
      <c r="L108" s="919"/>
      <c r="M108" s="919"/>
      <c r="N108" s="919"/>
      <c r="O108" s="919"/>
      <c r="P108" s="919"/>
      <c r="Q108" s="919"/>
      <c r="R108" s="919"/>
      <c r="S108" s="919"/>
      <c r="T108" s="919"/>
      <c r="U108" s="919"/>
      <c r="V108" s="919"/>
      <c r="W108" s="919"/>
      <c r="X108" s="919"/>
      <c r="Y108" s="919"/>
      <c r="Z108" s="919"/>
      <c r="AA108" s="919"/>
      <c r="AB108" s="919"/>
      <c r="AC108" s="919"/>
      <c r="AD108" s="919"/>
      <c r="AE108" s="919"/>
      <c r="AF108" s="919"/>
      <c r="AG108" s="919"/>
      <c r="AH108" s="919"/>
      <c r="AI108" s="919"/>
      <c r="AJ108" s="919"/>
      <c r="AK108" s="919"/>
      <c r="AL108" s="919"/>
      <c r="AM108" s="919"/>
      <c r="AN108" s="919"/>
      <c r="AO108" s="919"/>
      <c r="AP108" s="919"/>
      <c r="AQ108" s="919"/>
      <c r="AR108" s="919"/>
      <c r="AS108" s="919"/>
      <c r="AT108" s="920"/>
      <c r="AU108" s="918" t="s">
        <v>408</v>
      </c>
      <c r="AV108" s="919"/>
      <c r="AW108" s="919"/>
      <c r="AX108" s="919"/>
      <c r="AY108" s="919"/>
      <c r="AZ108" s="919"/>
      <c r="BA108" s="919"/>
      <c r="BB108" s="919"/>
      <c r="BC108" s="919"/>
      <c r="BD108" s="919"/>
      <c r="BE108" s="919"/>
      <c r="BF108" s="919"/>
      <c r="BG108" s="919"/>
      <c r="BH108" s="919"/>
      <c r="BI108" s="919"/>
      <c r="BJ108" s="919"/>
      <c r="BK108" s="919"/>
      <c r="BL108" s="919"/>
      <c r="BM108" s="919"/>
      <c r="BN108" s="919"/>
      <c r="BO108" s="919"/>
      <c r="BP108" s="919"/>
      <c r="BQ108" s="919"/>
      <c r="BR108" s="919"/>
      <c r="BS108" s="919"/>
      <c r="BT108" s="919"/>
      <c r="BU108" s="919"/>
      <c r="BV108" s="919"/>
      <c r="BW108" s="919"/>
      <c r="BX108" s="919"/>
      <c r="BY108" s="919"/>
      <c r="BZ108" s="919"/>
      <c r="CA108" s="919"/>
      <c r="CB108" s="919"/>
      <c r="CC108" s="919"/>
      <c r="CD108" s="919"/>
      <c r="CE108" s="919"/>
      <c r="CF108" s="919"/>
      <c r="CG108" s="919"/>
      <c r="CH108" s="919"/>
      <c r="CI108" s="919"/>
      <c r="CJ108" s="919"/>
      <c r="CK108" s="919"/>
      <c r="CL108" s="919"/>
      <c r="CM108" s="919"/>
      <c r="CN108" s="919"/>
      <c r="CO108" s="919"/>
      <c r="CP108" s="919"/>
      <c r="CQ108" s="919"/>
      <c r="CR108" s="919"/>
      <c r="CS108" s="919"/>
      <c r="CT108" s="919"/>
      <c r="CU108" s="919"/>
      <c r="CV108" s="919"/>
      <c r="CW108" s="919"/>
      <c r="CX108" s="919"/>
      <c r="CY108" s="919"/>
      <c r="CZ108" s="919"/>
      <c r="DA108" s="919"/>
      <c r="DB108" s="919"/>
      <c r="DC108" s="919"/>
      <c r="DD108" s="919"/>
      <c r="DE108" s="919"/>
      <c r="DF108" s="919"/>
      <c r="DG108" s="919"/>
      <c r="DH108" s="919"/>
      <c r="DI108" s="919"/>
      <c r="DJ108" s="919"/>
      <c r="DK108" s="919"/>
      <c r="DL108" s="919"/>
      <c r="DM108" s="919"/>
      <c r="DN108" s="919"/>
      <c r="DO108" s="919"/>
      <c r="DP108" s="919"/>
      <c r="DQ108" s="919"/>
      <c r="DR108" s="919"/>
      <c r="DS108" s="919"/>
      <c r="DT108" s="919"/>
      <c r="DU108" s="919"/>
      <c r="DV108" s="919"/>
      <c r="DW108" s="919"/>
      <c r="DX108" s="919"/>
      <c r="DY108" s="919"/>
      <c r="DZ108" s="920"/>
    </row>
    <row r="109" spans="1:131" s="218" customFormat="1" ht="26.25" customHeight="1" x14ac:dyDescent="0.15">
      <c r="A109" s="913" t="s">
        <v>409</v>
      </c>
      <c r="B109" s="894"/>
      <c r="C109" s="894"/>
      <c r="D109" s="894"/>
      <c r="E109" s="894"/>
      <c r="F109" s="894"/>
      <c r="G109" s="894"/>
      <c r="H109" s="894"/>
      <c r="I109" s="894"/>
      <c r="J109" s="894"/>
      <c r="K109" s="894"/>
      <c r="L109" s="894"/>
      <c r="M109" s="894"/>
      <c r="N109" s="894"/>
      <c r="O109" s="894"/>
      <c r="P109" s="894"/>
      <c r="Q109" s="894"/>
      <c r="R109" s="894"/>
      <c r="S109" s="894"/>
      <c r="T109" s="894"/>
      <c r="U109" s="894"/>
      <c r="V109" s="894"/>
      <c r="W109" s="894"/>
      <c r="X109" s="894"/>
      <c r="Y109" s="894"/>
      <c r="Z109" s="895"/>
      <c r="AA109" s="893" t="s">
        <v>410</v>
      </c>
      <c r="AB109" s="894"/>
      <c r="AC109" s="894"/>
      <c r="AD109" s="894"/>
      <c r="AE109" s="895"/>
      <c r="AF109" s="893" t="s">
        <v>411</v>
      </c>
      <c r="AG109" s="894"/>
      <c r="AH109" s="894"/>
      <c r="AI109" s="894"/>
      <c r="AJ109" s="895"/>
      <c r="AK109" s="893" t="s">
        <v>294</v>
      </c>
      <c r="AL109" s="894"/>
      <c r="AM109" s="894"/>
      <c r="AN109" s="894"/>
      <c r="AO109" s="895"/>
      <c r="AP109" s="893" t="s">
        <v>412</v>
      </c>
      <c r="AQ109" s="894"/>
      <c r="AR109" s="894"/>
      <c r="AS109" s="894"/>
      <c r="AT109" s="896"/>
      <c r="AU109" s="913" t="s">
        <v>409</v>
      </c>
      <c r="AV109" s="894"/>
      <c r="AW109" s="894"/>
      <c r="AX109" s="894"/>
      <c r="AY109" s="894"/>
      <c r="AZ109" s="894"/>
      <c r="BA109" s="894"/>
      <c r="BB109" s="894"/>
      <c r="BC109" s="894"/>
      <c r="BD109" s="894"/>
      <c r="BE109" s="894"/>
      <c r="BF109" s="894"/>
      <c r="BG109" s="894"/>
      <c r="BH109" s="894"/>
      <c r="BI109" s="894"/>
      <c r="BJ109" s="894"/>
      <c r="BK109" s="894"/>
      <c r="BL109" s="894"/>
      <c r="BM109" s="894"/>
      <c r="BN109" s="894"/>
      <c r="BO109" s="894"/>
      <c r="BP109" s="895"/>
      <c r="BQ109" s="893" t="s">
        <v>410</v>
      </c>
      <c r="BR109" s="894"/>
      <c r="BS109" s="894"/>
      <c r="BT109" s="894"/>
      <c r="BU109" s="895"/>
      <c r="BV109" s="893" t="s">
        <v>411</v>
      </c>
      <c r="BW109" s="894"/>
      <c r="BX109" s="894"/>
      <c r="BY109" s="894"/>
      <c r="BZ109" s="895"/>
      <c r="CA109" s="893" t="s">
        <v>294</v>
      </c>
      <c r="CB109" s="894"/>
      <c r="CC109" s="894"/>
      <c r="CD109" s="894"/>
      <c r="CE109" s="895"/>
      <c r="CF109" s="914" t="s">
        <v>412</v>
      </c>
      <c r="CG109" s="914"/>
      <c r="CH109" s="914"/>
      <c r="CI109" s="914"/>
      <c r="CJ109" s="914"/>
      <c r="CK109" s="893" t="s">
        <v>413</v>
      </c>
      <c r="CL109" s="894"/>
      <c r="CM109" s="894"/>
      <c r="CN109" s="894"/>
      <c r="CO109" s="894"/>
      <c r="CP109" s="894"/>
      <c r="CQ109" s="894"/>
      <c r="CR109" s="894"/>
      <c r="CS109" s="894"/>
      <c r="CT109" s="894"/>
      <c r="CU109" s="894"/>
      <c r="CV109" s="894"/>
      <c r="CW109" s="894"/>
      <c r="CX109" s="894"/>
      <c r="CY109" s="894"/>
      <c r="CZ109" s="894"/>
      <c r="DA109" s="894"/>
      <c r="DB109" s="894"/>
      <c r="DC109" s="894"/>
      <c r="DD109" s="894"/>
      <c r="DE109" s="894"/>
      <c r="DF109" s="895"/>
      <c r="DG109" s="893" t="s">
        <v>410</v>
      </c>
      <c r="DH109" s="894"/>
      <c r="DI109" s="894"/>
      <c r="DJ109" s="894"/>
      <c r="DK109" s="895"/>
      <c r="DL109" s="893" t="s">
        <v>411</v>
      </c>
      <c r="DM109" s="894"/>
      <c r="DN109" s="894"/>
      <c r="DO109" s="894"/>
      <c r="DP109" s="895"/>
      <c r="DQ109" s="893" t="s">
        <v>294</v>
      </c>
      <c r="DR109" s="894"/>
      <c r="DS109" s="894"/>
      <c r="DT109" s="894"/>
      <c r="DU109" s="895"/>
      <c r="DV109" s="893" t="s">
        <v>412</v>
      </c>
      <c r="DW109" s="894"/>
      <c r="DX109" s="894"/>
      <c r="DY109" s="894"/>
      <c r="DZ109" s="896"/>
    </row>
    <row r="110" spans="1:131" s="218" customFormat="1" ht="26.25" customHeight="1" x14ac:dyDescent="0.15">
      <c r="A110" s="897" t="s">
        <v>414</v>
      </c>
      <c r="B110" s="898"/>
      <c r="C110" s="898"/>
      <c r="D110" s="898"/>
      <c r="E110" s="898"/>
      <c r="F110" s="898"/>
      <c r="G110" s="898"/>
      <c r="H110" s="898"/>
      <c r="I110" s="898"/>
      <c r="J110" s="898"/>
      <c r="K110" s="898"/>
      <c r="L110" s="898"/>
      <c r="M110" s="898"/>
      <c r="N110" s="898"/>
      <c r="O110" s="898"/>
      <c r="P110" s="898"/>
      <c r="Q110" s="898"/>
      <c r="R110" s="898"/>
      <c r="S110" s="898"/>
      <c r="T110" s="898"/>
      <c r="U110" s="898"/>
      <c r="V110" s="898"/>
      <c r="W110" s="898"/>
      <c r="X110" s="898"/>
      <c r="Y110" s="898"/>
      <c r="Z110" s="899"/>
      <c r="AA110" s="900">
        <v>1229296</v>
      </c>
      <c r="AB110" s="901"/>
      <c r="AC110" s="901"/>
      <c r="AD110" s="901"/>
      <c r="AE110" s="902"/>
      <c r="AF110" s="903">
        <v>1236616</v>
      </c>
      <c r="AG110" s="901"/>
      <c r="AH110" s="901"/>
      <c r="AI110" s="901"/>
      <c r="AJ110" s="902"/>
      <c r="AK110" s="903">
        <v>1234831</v>
      </c>
      <c r="AL110" s="901"/>
      <c r="AM110" s="901"/>
      <c r="AN110" s="901"/>
      <c r="AO110" s="902"/>
      <c r="AP110" s="904">
        <v>18.2</v>
      </c>
      <c r="AQ110" s="905"/>
      <c r="AR110" s="905"/>
      <c r="AS110" s="905"/>
      <c r="AT110" s="906"/>
      <c r="AU110" s="907" t="s">
        <v>69</v>
      </c>
      <c r="AV110" s="908"/>
      <c r="AW110" s="908"/>
      <c r="AX110" s="908"/>
      <c r="AY110" s="908"/>
      <c r="AZ110" s="930" t="s">
        <v>415</v>
      </c>
      <c r="BA110" s="898"/>
      <c r="BB110" s="898"/>
      <c r="BC110" s="898"/>
      <c r="BD110" s="898"/>
      <c r="BE110" s="898"/>
      <c r="BF110" s="898"/>
      <c r="BG110" s="898"/>
      <c r="BH110" s="898"/>
      <c r="BI110" s="898"/>
      <c r="BJ110" s="898"/>
      <c r="BK110" s="898"/>
      <c r="BL110" s="898"/>
      <c r="BM110" s="898"/>
      <c r="BN110" s="898"/>
      <c r="BO110" s="898"/>
      <c r="BP110" s="899"/>
      <c r="BQ110" s="931">
        <v>8711673</v>
      </c>
      <c r="BR110" s="932"/>
      <c r="BS110" s="932"/>
      <c r="BT110" s="932"/>
      <c r="BU110" s="932"/>
      <c r="BV110" s="932">
        <v>9167143</v>
      </c>
      <c r="BW110" s="932"/>
      <c r="BX110" s="932"/>
      <c r="BY110" s="932"/>
      <c r="BZ110" s="932"/>
      <c r="CA110" s="932">
        <v>9359778</v>
      </c>
      <c r="CB110" s="932"/>
      <c r="CC110" s="932"/>
      <c r="CD110" s="932"/>
      <c r="CE110" s="932"/>
      <c r="CF110" s="945">
        <v>137.9</v>
      </c>
      <c r="CG110" s="946"/>
      <c r="CH110" s="946"/>
      <c r="CI110" s="946"/>
      <c r="CJ110" s="946"/>
      <c r="CK110" s="947" t="s">
        <v>416</v>
      </c>
      <c r="CL110" s="948"/>
      <c r="CM110" s="930" t="s">
        <v>417</v>
      </c>
      <c r="CN110" s="898"/>
      <c r="CO110" s="898"/>
      <c r="CP110" s="898"/>
      <c r="CQ110" s="898"/>
      <c r="CR110" s="898"/>
      <c r="CS110" s="898"/>
      <c r="CT110" s="898"/>
      <c r="CU110" s="898"/>
      <c r="CV110" s="898"/>
      <c r="CW110" s="898"/>
      <c r="CX110" s="898"/>
      <c r="CY110" s="898"/>
      <c r="CZ110" s="898"/>
      <c r="DA110" s="898"/>
      <c r="DB110" s="898"/>
      <c r="DC110" s="898"/>
      <c r="DD110" s="898"/>
      <c r="DE110" s="898"/>
      <c r="DF110" s="899"/>
      <c r="DG110" s="931" t="s">
        <v>122</v>
      </c>
      <c r="DH110" s="932"/>
      <c r="DI110" s="932"/>
      <c r="DJ110" s="932"/>
      <c r="DK110" s="932"/>
      <c r="DL110" s="932" t="s">
        <v>122</v>
      </c>
      <c r="DM110" s="932"/>
      <c r="DN110" s="932"/>
      <c r="DO110" s="932"/>
      <c r="DP110" s="932"/>
      <c r="DQ110" s="932" t="s">
        <v>122</v>
      </c>
      <c r="DR110" s="932"/>
      <c r="DS110" s="932"/>
      <c r="DT110" s="932"/>
      <c r="DU110" s="932"/>
      <c r="DV110" s="933" t="s">
        <v>122</v>
      </c>
      <c r="DW110" s="933"/>
      <c r="DX110" s="933"/>
      <c r="DY110" s="933"/>
      <c r="DZ110" s="934"/>
    </row>
    <row r="111" spans="1:131" s="218" customFormat="1" ht="26.25" customHeight="1" x14ac:dyDescent="0.15">
      <c r="A111" s="935" t="s">
        <v>418</v>
      </c>
      <c r="B111" s="936"/>
      <c r="C111" s="936"/>
      <c r="D111" s="936"/>
      <c r="E111" s="936"/>
      <c r="F111" s="936"/>
      <c r="G111" s="936"/>
      <c r="H111" s="936"/>
      <c r="I111" s="936"/>
      <c r="J111" s="936"/>
      <c r="K111" s="936"/>
      <c r="L111" s="936"/>
      <c r="M111" s="936"/>
      <c r="N111" s="936"/>
      <c r="O111" s="936"/>
      <c r="P111" s="936"/>
      <c r="Q111" s="936"/>
      <c r="R111" s="936"/>
      <c r="S111" s="936"/>
      <c r="T111" s="936"/>
      <c r="U111" s="936"/>
      <c r="V111" s="936"/>
      <c r="W111" s="936"/>
      <c r="X111" s="936"/>
      <c r="Y111" s="936"/>
      <c r="Z111" s="937"/>
      <c r="AA111" s="938" t="s">
        <v>122</v>
      </c>
      <c r="AB111" s="939"/>
      <c r="AC111" s="939"/>
      <c r="AD111" s="939"/>
      <c r="AE111" s="940"/>
      <c r="AF111" s="941" t="s">
        <v>122</v>
      </c>
      <c r="AG111" s="939"/>
      <c r="AH111" s="939"/>
      <c r="AI111" s="939"/>
      <c r="AJ111" s="940"/>
      <c r="AK111" s="941" t="s">
        <v>122</v>
      </c>
      <c r="AL111" s="939"/>
      <c r="AM111" s="939"/>
      <c r="AN111" s="939"/>
      <c r="AO111" s="940"/>
      <c r="AP111" s="942" t="s">
        <v>122</v>
      </c>
      <c r="AQ111" s="943"/>
      <c r="AR111" s="943"/>
      <c r="AS111" s="943"/>
      <c r="AT111" s="944"/>
      <c r="AU111" s="909"/>
      <c r="AV111" s="910"/>
      <c r="AW111" s="910"/>
      <c r="AX111" s="910"/>
      <c r="AY111" s="910"/>
      <c r="AZ111" s="923" t="s">
        <v>419</v>
      </c>
      <c r="BA111" s="924"/>
      <c r="BB111" s="924"/>
      <c r="BC111" s="924"/>
      <c r="BD111" s="924"/>
      <c r="BE111" s="924"/>
      <c r="BF111" s="924"/>
      <c r="BG111" s="924"/>
      <c r="BH111" s="924"/>
      <c r="BI111" s="924"/>
      <c r="BJ111" s="924"/>
      <c r="BK111" s="924"/>
      <c r="BL111" s="924"/>
      <c r="BM111" s="924"/>
      <c r="BN111" s="924"/>
      <c r="BO111" s="924"/>
      <c r="BP111" s="925"/>
      <c r="BQ111" s="926">
        <v>11263</v>
      </c>
      <c r="BR111" s="927"/>
      <c r="BS111" s="927"/>
      <c r="BT111" s="927"/>
      <c r="BU111" s="927"/>
      <c r="BV111" s="927">
        <v>7130</v>
      </c>
      <c r="BW111" s="927"/>
      <c r="BX111" s="927"/>
      <c r="BY111" s="927"/>
      <c r="BZ111" s="927"/>
      <c r="CA111" s="927">
        <v>3050</v>
      </c>
      <c r="CB111" s="927"/>
      <c r="CC111" s="927"/>
      <c r="CD111" s="927"/>
      <c r="CE111" s="927"/>
      <c r="CF111" s="921">
        <v>0</v>
      </c>
      <c r="CG111" s="922"/>
      <c r="CH111" s="922"/>
      <c r="CI111" s="922"/>
      <c r="CJ111" s="922"/>
      <c r="CK111" s="949"/>
      <c r="CL111" s="950"/>
      <c r="CM111" s="923" t="s">
        <v>420</v>
      </c>
      <c r="CN111" s="924"/>
      <c r="CO111" s="924"/>
      <c r="CP111" s="924"/>
      <c r="CQ111" s="924"/>
      <c r="CR111" s="924"/>
      <c r="CS111" s="924"/>
      <c r="CT111" s="924"/>
      <c r="CU111" s="924"/>
      <c r="CV111" s="924"/>
      <c r="CW111" s="924"/>
      <c r="CX111" s="924"/>
      <c r="CY111" s="924"/>
      <c r="CZ111" s="924"/>
      <c r="DA111" s="924"/>
      <c r="DB111" s="924"/>
      <c r="DC111" s="924"/>
      <c r="DD111" s="924"/>
      <c r="DE111" s="924"/>
      <c r="DF111" s="925"/>
      <c r="DG111" s="926" t="s">
        <v>122</v>
      </c>
      <c r="DH111" s="927"/>
      <c r="DI111" s="927"/>
      <c r="DJ111" s="927"/>
      <c r="DK111" s="927"/>
      <c r="DL111" s="927" t="s">
        <v>122</v>
      </c>
      <c r="DM111" s="927"/>
      <c r="DN111" s="927"/>
      <c r="DO111" s="927"/>
      <c r="DP111" s="927"/>
      <c r="DQ111" s="927" t="s">
        <v>122</v>
      </c>
      <c r="DR111" s="927"/>
      <c r="DS111" s="927"/>
      <c r="DT111" s="927"/>
      <c r="DU111" s="927"/>
      <c r="DV111" s="928" t="s">
        <v>122</v>
      </c>
      <c r="DW111" s="928"/>
      <c r="DX111" s="928"/>
      <c r="DY111" s="928"/>
      <c r="DZ111" s="929"/>
    </row>
    <row r="112" spans="1:131" s="218" customFormat="1" ht="26.25" customHeight="1" x14ac:dyDescent="0.15">
      <c r="A112" s="953" t="s">
        <v>421</v>
      </c>
      <c r="B112" s="954"/>
      <c r="C112" s="924" t="s">
        <v>422</v>
      </c>
      <c r="D112" s="924"/>
      <c r="E112" s="924"/>
      <c r="F112" s="924"/>
      <c r="G112" s="924"/>
      <c r="H112" s="924"/>
      <c r="I112" s="924"/>
      <c r="J112" s="924"/>
      <c r="K112" s="924"/>
      <c r="L112" s="924"/>
      <c r="M112" s="924"/>
      <c r="N112" s="924"/>
      <c r="O112" s="924"/>
      <c r="P112" s="924"/>
      <c r="Q112" s="924"/>
      <c r="R112" s="924"/>
      <c r="S112" s="924"/>
      <c r="T112" s="924"/>
      <c r="U112" s="924"/>
      <c r="V112" s="924"/>
      <c r="W112" s="924"/>
      <c r="X112" s="924"/>
      <c r="Y112" s="924"/>
      <c r="Z112" s="925"/>
      <c r="AA112" s="959" t="s">
        <v>122</v>
      </c>
      <c r="AB112" s="960"/>
      <c r="AC112" s="960"/>
      <c r="AD112" s="960"/>
      <c r="AE112" s="961"/>
      <c r="AF112" s="962" t="s">
        <v>122</v>
      </c>
      <c r="AG112" s="960"/>
      <c r="AH112" s="960"/>
      <c r="AI112" s="960"/>
      <c r="AJ112" s="961"/>
      <c r="AK112" s="962" t="s">
        <v>122</v>
      </c>
      <c r="AL112" s="960"/>
      <c r="AM112" s="960"/>
      <c r="AN112" s="960"/>
      <c r="AO112" s="961"/>
      <c r="AP112" s="963" t="s">
        <v>122</v>
      </c>
      <c r="AQ112" s="964"/>
      <c r="AR112" s="964"/>
      <c r="AS112" s="964"/>
      <c r="AT112" s="965"/>
      <c r="AU112" s="909"/>
      <c r="AV112" s="910"/>
      <c r="AW112" s="910"/>
      <c r="AX112" s="910"/>
      <c r="AY112" s="910"/>
      <c r="AZ112" s="923" t="s">
        <v>423</v>
      </c>
      <c r="BA112" s="924"/>
      <c r="BB112" s="924"/>
      <c r="BC112" s="924"/>
      <c r="BD112" s="924"/>
      <c r="BE112" s="924"/>
      <c r="BF112" s="924"/>
      <c r="BG112" s="924"/>
      <c r="BH112" s="924"/>
      <c r="BI112" s="924"/>
      <c r="BJ112" s="924"/>
      <c r="BK112" s="924"/>
      <c r="BL112" s="924"/>
      <c r="BM112" s="924"/>
      <c r="BN112" s="924"/>
      <c r="BO112" s="924"/>
      <c r="BP112" s="925"/>
      <c r="BQ112" s="926">
        <v>1216276</v>
      </c>
      <c r="BR112" s="927"/>
      <c r="BS112" s="927"/>
      <c r="BT112" s="927"/>
      <c r="BU112" s="927"/>
      <c r="BV112" s="927">
        <v>1021247</v>
      </c>
      <c r="BW112" s="927"/>
      <c r="BX112" s="927"/>
      <c r="BY112" s="927"/>
      <c r="BZ112" s="927"/>
      <c r="CA112" s="927">
        <v>749055</v>
      </c>
      <c r="CB112" s="927"/>
      <c r="CC112" s="927"/>
      <c r="CD112" s="927"/>
      <c r="CE112" s="927"/>
      <c r="CF112" s="921">
        <v>11</v>
      </c>
      <c r="CG112" s="922"/>
      <c r="CH112" s="922"/>
      <c r="CI112" s="922"/>
      <c r="CJ112" s="922"/>
      <c r="CK112" s="949"/>
      <c r="CL112" s="950"/>
      <c r="CM112" s="923" t="s">
        <v>424</v>
      </c>
      <c r="CN112" s="924"/>
      <c r="CO112" s="924"/>
      <c r="CP112" s="924"/>
      <c r="CQ112" s="924"/>
      <c r="CR112" s="924"/>
      <c r="CS112" s="924"/>
      <c r="CT112" s="924"/>
      <c r="CU112" s="924"/>
      <c r="CV112" s="924"/>
      <c r="CW112" s="924"/>
      <c r="CX112" s="924"/>
      <c r="CY112" s="924"/>
      <c r="CZ112" s="924"/>
      <c r="DA112" s="924"/>
      <c r="DB112" s="924"/>
      <c r="DC112" s="924"/>
      <c r="DD112" s="924"/>
      <c r="DE112" s="924"/>
      <c r="DF112" s="925"/>
      <c r="DG112" s="926" t="s">
        <v>122</v>
      </c>
      <c r="DH112" s="927"/>
      <c r="DI112" s="927"/>
      <c r="DJ112" s="927"/>
      <c r="DK112" s="927"/>
      <c r="DL112" s="927" t="s">
        <v>122</v>
      </c>
      <c r="DM112" s="927"/>
      <c r="DN112" s="927"/>
      <c r="DO112" s="927"/>
      <c r="DP112" s="927"/>
      <c r="DQ112" s="927" t="s">
        <v>122</v>
      </c>
      <c r="DR112" s="927"/>
      <c r="DS112" s="927"/>
      <c r="DT112" s="927"/>
      <c r="DU112" s="927"/>
      <c r="DV112" s="928" t="s">
        <v>122</v>
      </c>
      <c r="DW112" s="928"/>
      <c r="DX112" s="928"/>
      <c r="DY112" s="928"/>
      <c r="DZ112" s="929"/>
    </row>
    <row r="113" spans="1:130" s="218" customFormat="1" ht="26.25" customHeight="1" x14ac:dyDescent="0.15">
      <c r="A113" s="955"/>
      <c r="B113" s="956"/>
      <c r="C113" s="924" t="s">
        <v>425</v>
      </c>
      <c r="D113" s="924"/>
      <c r="E113" s="924"/>
      <c r="F113" s="924"/>
      <c r="G113" s="924"/>
      <c r="H113" s="924"/>
      <c r="I113" s="924"/>
      <c r="J113" s="924"/>
      <c r="K113" s="924"/>
      <c r="L113" s="924"/>
      <c r="M113" s="924"/>
      <c r="N113" s="924"/>
      <c r="O113" s="924"/>
      <c r="P113" s="924"/>
      <c r="Q113" s="924"/>
      <c r="R113" s="924"/>
      <c r="S113" s="924"/>
      <c r="T113" s="924"/>
      <c r="U113" s="924"/>
      <c r="V113" s="924"/>
      <c r="W113" s="924"/>
      <c r="X113" s="924"/>
      <c r="Y113" s="924"/>
      <c r="Z113" s="925"/>
      <c r="AA113" s="938">
        <v>141986</v>
      </c>
      <c r="AB113" s="939"/>
      <c r="AC113" s="939"/>
      <c r="AD113" s="939"/>
      <c r="AE113" s="940"/>
      <c r="AF113" s="941">
        <v>134546</v>
      </c>
      <c r="AG113" s="939"/>
      <c r="AH113" s="939"/>
      <c r="AI113" s="939"/>
      <c r="AJ113" s="940"/>
      <c r="AK113" s="941">
        <v>114448</v>
      </c>
      <c r="AL113" s="939"/>
      <c r="AM113" s="939"/>
      <c r="AN113" s="939"/>
      <c r="AO113" s="940"/>
      <c r="AP113" s="942">
        <v>1.7</v>
      </c>
      <c r="AQ113" s="943"/>
      <c r="AR113" s="943"/>
      <c r="AS113" s="943"/>
      <c r="AT113" s="944"/>
      <c r="AU113" s="909"/>
      <c r="AV113" s="910"/>
      <c r="AW113" s="910"/>
      <c r="AX113" s="910"/>
      <c r="AY113" s="910"/>
      <c r="AZ113" s="923" t="s">
        <v>426</v>
      </c>
      <c r="BA113" s="924"/>
      <c r="BB113" s="924"/>
      <c r="BC113" s="924"/>
      <c r="BD113" s="924"/>
      <c r="BE113" s="924"/>
      <c r="BF113" s="924"/>
      <c r="BG113" s="924"/>
      <c r="BH113" s="924"/>
      <c r="BI113" s="924"/>
      <c r="BJ113" s="924"/>
      <c r="BK113" s="924"/>
      <c r="BL113" s="924"/>
      <c r="BM113" s="924"/>
      <c r="BN113" s="924"/>
      <c r="BO113" s="924"/>
      <c r="BP113" s="925"/>
      <c r="BQ113" s="926">
        <v>10288316</v>
      </c>
      <c r="BR113" s="927"/>
      <c r="BS113" s="927"/>
      <c r="BT113" s="927"/>
      <c r="BU113" s="927"/>
      <c r="BV113" s="927">
        <v>9471768</v>
      </c>
      <c r="BW113" s="927"/>
      <c r="BX113" s="927"/>
      <c r="BY113" s="927"/>
      <c r="BZ113" s="927"/>
      <c r="CA113" s="927">
        <v>8780016</v>
      </c>
      <c r="CB113" s="927"/>
      <c r="CC113" s="927"/>
      <c r="CD113" s="927"/>
      <c r="CE113" s="927"/>
      <c r="CF113" s="921">
        <v>129.30000000000001</v>
      </c>
      <c r="CG113" s="922"/>
      <c r="CH113" s="922"/>
      <c r="CI113" s="922"/>
      <c r="CJ113" s="922"/>
      <c r="CK113" s="949"/>
      <c r="CL113" s="950"/>
      <c r="CM113" s="923" t="s">
        <v>427</v>
      </c>
      <c r="CN113" s="924"/>
      <c r="CO113" s="924"/>
      <c r="CP113" s="924"/>
      <c r="CQ113" s="924"/>
      <c r="CR113" s="924"/>
      <c r="CS113" s="924"/>
      <c r="CT113" s="924"/>
      <c r="CU113" s="924"/>
      <c r="CV113" s="924"/>
      <c r="CW113" s="924"/>
      <c r="CX113" s="924"/>
      <c r="CY113" s="924"/>
      <c r="CZ113" s="924"/>
      <c r="DA113" s="924"/>
      <c r="DB113" s="924"/>
      <c r="DC113" s="924"/>
      <c r="DD113" s="924"/>
      <c r="DE113" s="924"/>
      <c r="DF113" s="925"/>
      <c r="DG113" s="959" t="s">
        <v>122</v>
      </c>
      <c r="DH113" s="960"/>
      <c r="DI113" s="960"/>
      <c r="DJ113" s="960"/>
      <c r="DK113" s="961"/>
      <c r="DL113" s="962" t="s">
        <v>122</v>
      </c>
      <c r="DM113" s="960"/>
      <c r="DN113" s="960"/>
      <c r="DO113" s="960"/>
      <c r="DP113" s="961"/>
      <c r="DQ113" s="962" t="s">
        <v>122</v>
      </c>
      <c r="DR113" s="960"/>
      <c r="DS113" s="960"/>
      <c r="DT113" s="960"/>
      <c r="DU113" s="961"/>
      <c r="DV113" s="963" t="s">
        <v>122</v>
      </c>
      <c r="DW113" s="964"/>
      <c r="DX113" s="964"/>
      <c r="DY113" s="964"/>
      <c r="DZ113" s="965"/>
    </row>
    <row r="114" spans="1:130" s="218" customFormat="1" ht="26.25" customHeight="1" x14ac:dyDescent="0.15">
      <c r="A114" s="955"/>
      <c r="B114" s="956"/>
      <c r="C114" s="924" t="s">
        <v>428</v>
      </c>
      <c r="D114" s="924"/>
      <c r="E114" s="924"/>
      <c r="F114" s="924"/>
      <c r="G114" s="924"/>
      <c r="H114" s="924"/>
      <c r="I114" s="924"/>
      <c r="J114" s="924"/>
      <c r="K114" s="924"/>
      <c r="L114" s="924"/>
      <c r="M114" s="924"/>
      <c r="N114" s="924"/>
      <c r="O114" s="924"/>
      <c r="P114" s="924"/>
      <c r="Q114" s="924"/>
      <c r="R114" s="924"/>
      <c r="S114" s="924"/>
      <c r="T114" s="924"/>
      <c r="U114" s="924"/>
      <c r="V114" s="924"/>
      <c r="W114" s="924"/>
      <c r="X114" s="924"/>
      <c r="Y114" s="924"/>
      <c r="Z114" s="925"/>
      <c r="AA114" s="959">
        <v>618802</v>
      </c>
      <c r="AB114" s="960"/>
      <c r="AC114" s="960"/>
      <c r="AD114" s="960"/>
      <c r="AE114" s="961"/>
      <c r="AF114" s="962">
        <v>625965</v>
      </c>
      <c r="AG114" s="960"/>
      <c r="AH114" s="960"/>
      <c r="AI114" s="960"/>
      <c r="AJ114" s="961"/>
      <c r="AK114" s="962">
        <v>661034</v>
      </c>
      <c r="AL114" s="960"/>
      <c r="AM114" s="960"/>
      <c r="AN114" s="960"/>
      <c r="AO114" s="961"/>
      <c r="AP114" s="963">
        <v>9.6999999999999993</v>
      </c>
      <c r="AQ114" s="964"/>
      <c r="AR114" s="964"/>
      <c r="AS114" s="964"/>
      <c r="AT114" s="965"/>
      <c r="AU114" s="909"/>
      <c r="AV114" s="910"/>
      <c r="AW114" s="910"/>
      <c r="AX114" s="910"/>
      <c r="AY114" s="910"/>
      <c r="AZ114" s="923" t="s">
        <v>429</v>
      </c>
      <c r="BA114" s="924"/>
      <c r="BB114" s="924"/>
      <c r="BC114" s="924"/>
      <c r="BD114" s="924"/>
      <c r="BE114" s="924"/>
      <c r="BF114" s="924"/>
      <c r="BG114" s="924"/>
      <c r="BH114" s="924"/>
      <c r="BI114" s="924"/>
      <c r="BJ114" s="924"/>
      <c r="BK114" s="924"/>
      <c r="BL114" s="924"/>
      <c r="BM114" s="924"/>
      <c r="BN114" s="924"/>
      <c r="BO114" s="924"/>
      <c r="BP114" s="925"/>
      <c r="BQ114" s="926">
        <v>1349371</v>
      </c>
      <c r="BR114" s="927"/>
      <c r="BS114" s="927"/>
      <c r="BT114" s="927"/>
      <c r="BU114" s="927"/>
      <c r="BV114" s="927">
        <v>1347056</v>
      </c>
      <c r="BW114" s="927"/>
      <c r="BX114" s="927"/>
      <c r="BY114" s="927"/>
      <c r="BZ114" s="927"/>
      <c r="CA114" s="927">
        <v>1452050</v>
      </c>
      <c r="CB114" s="927"/>
      <c r="CC114" s="927"/>
      <c r="CD114" s="927"/>
      <c r="CE114" s="927"/>
      <c r="CF114" s="921">
        <v>21.4</v>
      </c>
      <c r="CG114" s="922"/>
      <c r="CH114" s="922"/>
      <c r="CI114" s="922"/>
      <c r="CJ114" s="922"/>
      <c r="CK114" s="949"/>
      <c r="CL114" s="950"/>
      <c r="CM114" s="923" t="s">
        <v>430</v>
      </c>
      <c r="CN114" s="924"/>
      <c r="CO114" s="924"/>
      <c r="CP114" s="924"/>
      <c r="CQ114" s="924"/>
      <c r="CR114" s="924"/>
      <c r="CS114" s="924"/>
      <c r="CT114" s="924"/>
      <c r="CU114" s="924"/>
      <c r="CV114" s="924"/>
      <c r="CW114" s="924"/>
      <c r="CX114" s="924"/>
      <c r="CY114" s="924"/>
      <c r="CZ114" s="924"/>
      <c r="DA114" s="924"/>
      <c r="DB114" s="924"/>
      <c r="DC114" s="924"/>
      <c r="DD114" s="924"/>
      <c r="DE114" s="924"/>
      <c r="DF114" s="925"/>
      <c r="DG114" s="959" t="s">
        <v>122</v>
      </c>
      <c r="DH114" s="960"/>
      <c r="DI114" s="960"/>
      <c r="DJ114" s="960"/>
      <c r="DK114" s="961"/>
      <c r="DL114" s="962" t="s">
        <v>122</v>
      </c>
      <c r="DM114" s="960"/>
      <c r="DN114" s="960"/>
      <c r="DO114" s="960"/>
      <c r="DP114" s="961"/>
      <c r="DQ114" s="962" t="s">
        <v>122</v>
      </c>
      <c r="DR114" s="960"/>
      <c r="DS114" s="960"/>
      <c r="DT114" s="960"/>
      <c r="DU114" s="961"/>
      <c r="DV114" s="963" t="s">
        <v>122</v>
      </c>
      <c r="DW114" s="964"/>
      <c r="DX114" s="964"/>
      <c r="DY114" s="964"/>
      <c r="DZ114" s="965"/>
    </row>
    <row r="115" spans="1:130" s="218" customFormat="1" ht="26.25" customHeight="1" x14ac:dyDescent="0.15">
      <c r="A115" s="955"/>
      <c r="B115" s="956"/>
      <c r="C115" s="924" t="s">
        <v>431</v>
      </c>
      <c r="D115" s="924"/>
      <c r="E115" s="924"/>
      <c r="F115" s="924"/>
      <c r="G115" s="924"/>
      <c r="H115" s="924"/>
      <c r="I115" s="924"/>
      <c r="J115" s="924"/>
      <c r="K115" s="924"/>
      <c r="L115" s="924"/>
      <c r="M115" s="924"/>
      <c r="N115" s="924"/>
      <c r="O115" s="924"/>
      <c r="P115" s="924"/>
      <c r="Q115" s="924"/>
      <c r="R115" s="924"/>
      <c r="S115" s="924"/>
      <c r="T115" s="924"/>
      <c r="U115" s="924"/>
      <c r="V115" s="924"/>
      <c r="W115" s="924"/>
      <c r="X115" s="924"/>
      <c r="Y115" s="924"/>
      <c r="Z115" s="925"/>
      <c r="AA115" s="938">
        <v>4587</v>
      </c>
      <c r="AB115" s="939"/>
      <c r="AC115" s="939"/>
      <c r="AD115" s="939"/>
      <c r="AE115" s="940"/>
      <c r="AF115" s="941">
        <v>4134</v>
      </c>
      <c r="AG115" s="939"/>
      <c r="AH115" s="939"/>
      <c r="AI115" s="939"/>
      <c r="AJ115" s="940"/>
      <c r="AK115" s="941">
        <v>4080</v>
      </c>
      <c r="AL115" s="939"/>
      <c r="AM115" s="939"/>
      <c r="AN115" s="939"/>
      <c r="AO115" s="940"/>
      <c r="AP115" s="942">
        <v>0.1</v>
      </c>
      <c r="AQ115" s="943"/>
      <c r="AR115" s="943"/>
      <c r="AS115" s="943"/>
      <c r="AT115" s="944"/>
      <c r="AU115" s="909"/>
      <c r="AV115" s="910"/>
      <c r="AW115" s="910"/>
      <c r="AX115" s="910"/>
      <c r="AY115" s="910"/>
      <c r="AZ115" s="923" t="s">
        <v>432</v>
      </c>
      <c r="BA115" s="924"/>
      <c r="BB115" s="924"/>
      <c r="BC115" s="924"/>
      <c r="BD115" s="924"/>
      <c r="BE115" s="924"/>
      <c r="BF115" s="924"/>
      <c r="BG115" s="924"/>
      <c r="BH115" s="924"/>
      <c r="BI115" s="924"/>
      <c r="BJ115" s="924"/>
      <c r="BK115" s="924"/>
      <c r="BL115" s="924"/>
      <c r="BM115" s="924"/>
      <c r="BN115" s="924"/>
      <c r="BO115" s="924"/>
      <c r="BP115" s="925"/>
      <c r="BQ115" s="926" t="s">
        <v>122</v>
      </c>
      <c r="BR115" s="927"/>
      <c r="BS115" s="927"/>
      <c r="BT115" s="927"/>
      <c r="BU115" s="927"/>
      <c r="BV115" s="927" t="s">
        <v>122</v>
      </c>
      <c r="BW115" s="927"/>
      <c r="BX115" s="927"/>
      <c r="BY115" s="927"/>
      <c r="BZ115" s="927"/>
      <c r="CA115" s="927" t="s">
        <v>122</v>
      </c>
      <c r="CB115" s="927"/>
      <c r="CC115" s="927"/>
      <c r="CD115" s="927"/>
      <c r="CE115" s="927"/>
      <c r="CF115" s="921" t="s">
        <v>122</v>
      </c>
      <c r="CG115" s="922"/>
      <c r="CH115" s="922"/>
      <c r="CI115" s="922"/>
      <c r="CJ115" s="922"/>
      <c r="CK115" s="949"/>
      <c r="CL115" s="950"/>
      <c r="CM115" s="923" t="s">
        <v>433</v>
      </c>
      <c r="CN115" s="924"/>
      <c r="CO115" s="924"/>
      <c r="CP115" s="924"/>
      <c r="CQ115" s="924"/>
      <c r="CR115" s="924"/>
      <c r="CS115" s="924"/>
      <c r="CT115" s="924"/>
      <c r="CU115" s="924"/>
      <c r="CV115" s="924"/>
      <c r="CW115" s="924"/>
      <c r="CX115" s="924"/>
      <c r="CY115" s="924"/>
      <c r="CZ115" s="924"/>
      <c r="DA115" s="924"/>
      <c r="DB115" s="924"/>
      <c r="DC115" s="924"/>
      <c r="DD115" s="924"/>
      <c r="DE115" s="924"/>
      <c r="DF115" s="925"/>
      <c r="DG115" s="959" t="s">
        <v>122</v>
      </c>
      <c r="DH115" s="960"/>
      <c r="DI115" s="960"/>
      <c r="DJ115" s="960"/>
      <c r="DK115" s="961"/>
      <c r="DL115" s="962" t="s">
        <v>122</v>
      </c>
      <c r="DM115" s="960"/>
      <c r="DN115" s="960"/>
      <c r="DO115" s="960"/>
      <c r="DP115" s="961"/>
      <c r="DQ115" s="962" t="s">
        <v>122</v>
      </c>
      <c r="DR115" s="960"/>
      <c r="DS115" s="960"/>
      <c r="DT115" s="960"/>
      <c r="DU115" s="961"/>
      <c r="DV115" s="963" t="s">
        <v>122</v>
      </c>
      <c r="DW115" s="964"/>
      <c r="DX115" s="964"/>
      <c r="DY115" s="964"/>
      <c r="DZ115" s="965"/>
    </row>
    <row r="116" spans="1:130" s="218" customFormat="1" ht="26.25" customHeight="1" x14ac:dyDescent="0.15">
      <c r="A116" s="957"/>
      <c r="B116" s="958"/>
      <c r="C116" s="966" t="s">
        <v>434</v>
      </c>
      <c r="D116" s="966"/>
      <c r="E116" s="966"/>
      <c r="F116" s="966"/>
      <c r="G116" s="966"/>
      <c r="H116" s="966"/>
      <c r="I116" s="966"/>
      <c r="J116" s="966"/>
      <c r="K116" s="966"/>
      <c r="L116" s="966"/>
      <c r="M116" s="966"/>
      <c r="N116" s="966"/>
      <c r="O116" s="966"/>
      <c r="P116" s="966"/>
      <c r="Q116" s="966"/>
      <c r="R116" s="966"/>
      <c r="S116" s="966"/>
      <c r="T116" s="966"/>
      <c r="U116" s="966"/>
      <c r="V116" s="966"/>
      <c r="W116" s="966"/>
      <c r="X116" s="966"/>
      <c r="Y116" s="966"/>
      <c r="Z116" s="967"/>
      <c r="AA116" s="959" t="s">
        <v>122</v>
      </c>
      <c r="AB116" s="960"/>
      <c r="AC116" s="960"/>
      <c r="AD116" s="960"/>
      <c r="AE116" s="961"/>
      <c r="AF116" s="962">
        <v>49</v>
      </c>
      <c r="AG116" s="960"/>
      <c r="AH116" s="960"/>
      <c r="AI116" s="960"/>
      <c r="AJ116" s="961"/>
      <c r="AK116" s="962">
        <v>76</v>
      </c>
      <c r="AL116" s="960"/>
      <c r="AM116" s="960"/>
      <c r="AN116" s="960"/>
      <c r="AO116" s="961"/>
      <c r="AP116" s="963">
        <v>0</v>
      </c>
      <c r="AQ116" s="964"/>
      <c r="AR116" s="964"/>
      <c r="AS116" s="964"/>
      <c r="AT116" s="965"/>
      <c r="AU116" s="909"/>
      <c r="AV116" s="910"/>
      <c r="AW116" s="910"/>
      <c r="AX116" s="910"/>
      <c r="AY116" s="910"/>
      <c r="AZ116" s="968" t="s">
        <v>435</v>
      </c>
      <c r="BA116" s="969"/>
      <c r="BB116" s="969"/>
      <c r="BC116" s="969"/>
      <c r="BD116" s="969"/>
      <c r="BE116" s="969"/>
      <c r="BF116" s="969"/>
      <c r="BG116" s="969"/>
      <c r="BH116" s="969"/>
      <c r="BI116" s="969"/>
      <c r="BJ116" s="969"/>
      <c r="BK116" s="969"/>
      <c r="BL116" s="969"/>
      <c r="BM116" s="969"/>
      <c r="BN116" s="969"/>
      <c r="BO116" s="969"/>
      <c r="BP116" s="970"/>
      <c r="BQ116" s="926" t="s">
        <v>122</v>
      </c>
      <c r="BR116" s="927"/>
      <c r="BS116" s="927"/>
      <c r="BT116" s="927"/>
      <c r="BU116" s="927"/>
      <c r="BV116" s="927" t="s">
        <v>122</v>
      </c>
      <c r="BW116" s="927"/>
      <c r="BX116" s="927"/>
      <c r="BY116" s="927"/>
      <c r="BZ116" s="927"/>
      <c r="CA116" s="927" t="s">
        <v>122</v>
      </c>
      <c r="CB116" s="927"/>
      <c r="CC116" s="927"/>
      <c r="CD116" s="927"/>
      <c r="CE116" s="927"/>
      <c r="CF116" s="921" t="s">
        <v>122</v>
      </c>
      <c r="CG116" s="922"/>
      <c r="CH116" s="922"/>
      <c r="CI116" s="922"/>
      <c r="CJ116" s="922"/>
      <c r="CK116" s="949"/>
      <c r="CL116" s="950"/>
      <c r="CM116" s="923" t="s">
        <v>436</v>
      </c>
      <c r="CN116" s="924"/>
      <c r="CO116" s="924"/>
      <c r="CP116" s="924"/>
      <c r="CQ116" s="924"/>
      <c r="CR116" s="924"/>
      <c r="CS116" s="924"/>
      <c r="CT116" s="924"/>
      <c r="CU116" s="924"/>
      <c r="CV116" s="924"/>
      <c r="CW116" s="924"/>
      <c r="CX116" s="924"/>
      <c r="CY116" s="924"/>
      <c r="CZ116" s="924"/>
      <c r="DA116" s="924"/>
      <c r="DB116" s="924"/>
      <c r="DC116" s="924"/>
      <c r="DD116" s="924"/>
      <c r="DE116" s="924"/>
      <c r="DF116" s="925"/>
      <c r="DG116" s="959">
        <v>11263</v>
      </c>
      <c r="DH116" s="960"/>
      <c r="DI116" s="960"/>
      <c r="DJ116" s="960"/>
      <c r="DK116" s="961"/>
      <c r="DL116" s="962">
        <v>7130</v>
      </c>
      <c r="DM116" s="960"/>
      <c r="DN116" s="960"/>
      <c r="DO116" s="960"/>
      <c r="DP116" s="961"/>
      <c r="DQ116" s="962">
        <v>3050</v>
      </c>
      <c r="DR116" s="960"/>
      <c r="DS116" s="960"/>
      <c r="DT116" s="960"/>
      <c r="DU116" s="961"/>
      <c r="DV116" s="963">
        <v>0</v>
      </c>
      <c r="DW116" s="964"/>
      <c r="DX116" s="964"/>
      <c r="DY116" s="964"/>
      <c r="DZ116" s="965"/>
    </row>
    <row r="117" spans="1:130" s="218" customFormat="1" ht="26.25" customHeight="1" x14ac:dyDescent="0.15">
      <c r="A117" s="913" t="s">
        <v>177</v>
      </c>
      <c r="B117" s="894"/>
      <c r="C117" s="894"/>
      <c r="D117" s="894"/>
      <c r="E117" s="894"/>
      <c r="F117" s="894"/>
      <c r="G117" s="894"/>
      <c r="H117" s="894"/>
      <c r="I117" s="894"/>
      <c r="J117" s="894"/>
      <c r="K117" s="894"/>
      <c r="L117" s="894"/>
      <c r="M117" s="894"/>
      <c r="N117" s="894"/>
      <c r="O117" s="894"/>
      <c r="P117" s="894"/>
      <c r="Q117" s="894"/>
      <c r="R117" s="894"/>
      <c r="S117" s="894"/>
      <c r="T117" s="894"/>
      <c r="U117" s="894"/>
      <c r="V117" s="894"/>
      <c r="W117" s="894"/>
      <c r="X117" s="894"/>
      <c r="Y117" s="978" t="s">
        <v>437</v>
      </c>
      <c r="Z117" s="895"/>
      <c r="AA117" s="979">
        <v>1994671</v>
      </c>
      <c r="AB117" s="980"/>
      <c r="AC117" s="980"/>
      <c r="AD117" s="980"/>
      <c r="AE117" s="981"/>
      <c r="AF117" s="982">
        <v>2001310</v>
      </c>
      <c r="AG117" s="980"/>
      <c r="AH117" s="980"/>
      <c r="AI117" s="980"/>
      <c r="AJ117" s="981"/>
      <c r="AK117" s="982">
        <v>2014469</v>
      </c>
      <c r="AL117" s="980"/>
      <c r="AM117" s="980"/>
      <c r="AN117" s="980"/>
      <c r="AO117" s="981"/>
      <c r="AP117" s="983"/>
      <c r="AQ117" s="984"/>
      <c r="AR117" s="984"/>
      <c r="AS117" s="984"/>
      <c r="AT117" s="985"/>
      <c r="AU117" s="909"/>
      <c r="AV117" s="910"/>
      <c r="AW117" s="910"/>
      <c r="AX117" s="910"/>
      <c r="AY117" s="910"/>
      <c r="AZ117" s="975" t="s">
        <v>438</v>
      </c>
      <c r="BA117" s="976"/>
      <c r="BB117" s="976"/>
      <c r="BC117" s="976"/>
      <c r="BD117" s="976"/>
      <c r="BE117" s="976"/>
      <c r="BF117" s="976"/>
      <c r="BG117" s="976"/>
      <c r="BH117" s="976"/>
      <c r="BI117" s="976"/>
      <c r="BJ117" s="976"/>
      <c r="BK117" s="976"/>
      <c r="BL117" s="976"/>
      <c r="BM117" s="976"/>
      <c r="BN117" s="976"/>
      <c r="BO117" s="976"/>
      <c r="BP117" s="977"/>
      <c r="BQ117" s="926" t="s">
        <v>122</v>
      </c>
      <c r="BR117" s="927"/>
      <c r="BS117" s="927"/>
      <c r="BT117" s="927"/>
      <c r="BU117" s="927"/>
      <c r="BV117" s="927" t="s">
        <v>122</v>
      </c>
      <c r="BW117" s="927"/>
      <c r="BX117" s="927"/>
      <c r="BY117" s="927"/>
      <c r="BZ117" s="927"/>
      <c r="CA117" s="927" t="s">
        <v>122</v>
      </c>
      <c r="CB117" s="927"/>
      <c r="CC117" s="927"/>
      <c r="CD117" s="927"/>
      <c r="CE117" s="927"/>
      <c r="CF117" s="921" t="s">
        <v>122</v>
      </c>
      <c r="CG117" s="922"/>
      <c r="CH117" s="922"/>
      <c r="CI117" s="922"/>
      <c r="CJ117" s="922"/>
      <c r="CK117" s="949"/>
      <c r="CL117" s="950"/>
      <c r="CM117" s="923" t="s">
        <v>439</v>
      </c>
      <c r="CN117" s="924"/>
      <c r="CO117" s="924"/>
      <c r="CP117" s="924"/>
      <c r="CQ117" s="924"/>
      <c r="CR117" s="924"/>
      <c r="CS117" s="924"/>
      <c r="CT117" s="924"/>
      <c r="CU117" s="924"/>
      <c r="CV117" s="924"/>
      <c r="CW117" s="924"/>
      <c r="CX117" s="924"/>
      <c r="CY117" s="924"/>
      <c r="CZ117" s="924"/>
      <c r="DA117" s="924"/>
      <c r="DB117" s="924"/>
      <c r="DC117" s="924"/>
      <c r="DD117" s="924"/>
      <c r="DE117" s="924"/>
      <c r="DF117" s="925"/>
      <c r="DG117" s="959" t="s">
        <v>122</v>
      </c>
      <c r="DH117" s="960"/>
      <c r="DI117" s="960"/>
      <c r="DJ117" s="960"/>
      <c r="DK117" s="961"/>
      <c r="DL117" s="962" t="s">
        <v>122</v>
      </c>
      <c r="DM117" s="960"/>
      <c r="DN117" s="960"/>
      <c r="DO117" s="960"/>
      <c r="DP117" s="961"/>
      <c r="DQ117" s="962" t="s">
        <v>122</v>
      </c>
      <c r="DR117" s="960"/>
      <c r="DS117" s="960"/>
      <c r="DT117" s="960"/>
      <c r="DU117" s="961"/>
      <c r="DV117" s="963" t="s">
        <v>122</v>
      </c>
      <c r="DW117" s="964"/>
      <c r="DX117" s="964"/>
      <c r="DY117" s="964"/>
      <c r="DZ117" s="965"/>
    </row>
    <row r="118" spans="1:130" s="218" customFormat="1" ht="26.25" customHeight="1" x14ac:dyDescent="0.15">
      <c r="A118" s="913" t="s">
        <v>413</v>
      </c>
      <c r="B118" s="894"/>
      <c r="C118" s="894"/>
      <c r="D118" s="894"/>
      <c r="E118" s="894"/>
      <c r="F118" s="894"/>
      <c r="G118" s="894"/>
      <c r="H118" s="894"/>
      <c r="I118" s="894"/>
      <c r="J118" s="894"/>
      <c r="K118" s="894"/>
      <c r="L118" s="894"/>
      <c r="M118" s="894"/>
      <c r="N118" s="894"/>
      <c r="O118" s="894"/>
      <c r="P118" s="894"/>
      <c r="Q118" s="894"/>
      <c r="R118" s="894"/>
      <c r="S118" s="894"/>
      <c r="T118" s="894"/>
      <c r="U118" s="894"/>
      <c r="V118" s="894"/>
      <c r="W118" s="894"/>
      <c r="X118" s="894"/>
      <c r="Y118" s="894"/>
      <c r="Z118" s="895"/>
      <c r="AA118" s="893" t="s">
        <v>410</v>
      </c>
      <c r="AB118" s="894"/>
      <c r="AC118" s="894"/>
      <c r="AD118" s="894"/>
      <c r="AE118" s="895"/>
      <c r="AF118" s="893" t="s">
        <v>411</v>
      </c>
      <c r="AG118" s="894"/>
      <c r="AH118" s="894"/>
      <c r="AI118" s="894"/>
      <c r="AJ118" s="895"/>
      <c r="AK118" s="893" t="s">
        <v>294</v>
      </c>
      <c r="AL118" s="894"/>
      <c r="AM118" s="894"/>
      <c r="AN118" s="894"/>
      <c r="AO118" s="895"/>
      <c r="AP118" s="971" t="s">
        <v>412</v>
      </c>
      <c r="AQ118" s="972"/>
      <c r="AR118" s="972"/>
      <c r="AS118" s="972"/>
      <c r="AT118" s="973"/>
      <c r="AU118" s="909"/>
      <c r="AV118" s="910"/>
      <c r="AW118" s="910"/>
      <c r="AX118" s="910"/>
      <c r="AY118" s="910"/>
      <c r="AZ118" s="974" t="s">
        <v>440</v>
      </c>
      <c r="BA118" s="966"/>
      <c r="BB118" s="966"/>
      <c r="BC118" s="966"/>
      <c r="BD118" s="966"/>
      <c r="BE118" s="966"/>
      <c r="BF118" s="966"/>
      <c r="BG118" s="966"/>
      <c r="BH118" s="966"/>
      <c r="BI118" s="966"/>
      <c r="BJ118" s="966"/>
      <c r="BK118" s="966"/>
      <c r="BL118" s="966"/>
      <c r="BM118" s="966"/>
      <c r="BN118" s="966"/>
      <c r="BO118" s="966"/>
      <c r="BP118" s="967"/>
      <c r="BQ118" s="1000" t="s">
        <v>122</v>
      </c>
      <c r="BR118" s="1001"/>
      <c r="BS118" s="1001"/>
      <c r="BT118" s="1001"/>
      <c r="BU118" s="1001"/>
      <c r="BV118" s="1001" t="s">
        <v>122</v>
      </c>
      <c r="BW118" s="1001"/>
      <c r="BX118" s="1001"/>
      <c r="BY118" s="1001"/>
      <c r="BZ118" s="1001"/>
      <c r="CA118" s="1001" t="s">
        <v>122</v>
      </c>
      <c r="CB118" s="1001"/>
      <c r="CC118" s="1001"/>
      <c r="CD118" s="1001"/>
      <c r="CE118" s="1001"/>
      <c r="CF118" s="921" t="s">
        <v>122</v>
      </c>
      <c r="CG118" s="922"/>
      <c r="CH118" s="922"/>
      <c r="CI118" s="922"/>
      <c r="CJ118" s="922"/>
      <c r="CK118" s="949"/>
      <c r="CL118" s="950"/>
      <c r="CM118" s="923" t="s">
        <v>441</v>
      </c>
      <c r="CN118" s="924"/>
      <c r="CO118" s="924"/>
      <c r="CP118" s="924"/>
      <c r="CQ118" s="924"/>
      <c r="CR118" s="924"/>
      <c r="CS118" s="924"/>
      <c r="CT118" s="924"/>
      <c r="CU118" s="924"/>
      <c r="CV118" s="924"/>
      <c r="CW118" s="924"/>
      <c r="CX118" s="924"/>
      <c r="CY118" s="924"/>
      <c r="CZ118" s="924"/>
      <c r="DA118" s="924"/>
      <c r="DB118" s="924"/>
      <c r="DC118" s="924"/>
      <c r="DD118" s="924"/>
      <c r="DE118" s="924"/>
      <c r="DF118" s="925"/>
      <c r="DG118" s="959" t="s">
        <v>122</v>
      </c>
      <c r="DH118" s="960"/>
      <c r="DI118" s="960"/>
      <c r="DJ118" s="960"/>
      <c r="DK118" s="961"/>
      <c r="DL118" s="962" t="s">
        <v>122</v>
      </c>
      <c r="DM118" s="960"/>
      <c r="DN118" s="960"/>
      <c r="DO118" s="960"/>
      <c r="DP118" s="961"/>
      <c r="DQ118" s="962" t="s">
        <v>122</v>
      </c>
      <c r="DR118" s="960"/>
      <c r="DS118" s="960"/>
      <c r="DT118" s="960"/>
      <c r="DU118" s="961"/>
      <c r="DV118" s="963" t="s">
        <v>122</v>
      </c>
      <c r="DW118" s="964"/>
      <c r="DX118" s="964"/>
      <c r="DY118" s="964"/>
      <c r="DZ118" s="965"/>
    </row>
    <row r="119" spans="1:130" s="218" customFormat="1" ht="26.25" customHeight="1" x14ac:dyDescent="0.15">
      <c r="A119" s="1057" t="s">
        <v>416</v>
      </c>
      <c r="B119" s="948"/>
      <c r="C119" s="930" t="s">
        <v>417</v>
      </c>
      <c r="D119" s="898"/>
      <c r="E119" s="898"/>
      <c r="F119" s="898"/>
      <c r="G119" s="898"/>
      <c r="H119" s="898"/>
      <c r="I119" s="898"/>
      <c r="J119" s="898"/>
      <c r="K119" s="898"/>
      <c r="L119" s="898"/>
      <c r="M119" s="898"/>
      <c r="N119" s="898"/>
      <c r="O119" s="898"/>
      <c r="P119" s="898"/>
      <c r="Q119" s="898"/>
      <c r="R119" s="898"/>
      <c r="S119" s="898"/>
      <c r="T119" s="898"/>
      <c r="U119" s="898"/>
      <c r="V119" s="898"/>
      <c r="W119" s="898"/>
      <c r="X119" s="898"/>
      <c r="Y119" s="898"/>
      <c r="Z119" s="899"/>
      <c r="AA119" s="900" t="s">
        <v>122</v>
      </c>
      <c r="AB119" s="901"/>
      <c r="AC119" s="901"/>
      <c r="AD119" s="901"/>
      <c r="AE119" s="902"/>
      <c r="AF119" s="903" t="s">
        <v>122</v>
      </c>
      <c r="AG119" s="901"/>
      <c r="AH119" s="901"/>
      <c r="AI119" s="901"/>
      <c r="AJ119" s="902"/>
      <c r="AK119" s="903" t="s">
        <v>122</v>
      </c>
      <c r="AL119" s="901"/>
      <c r="AM119" s="901"/>
      <c r="AN119" s="901"/>
      <c r="AO119" s="902"/>
      <c r="AP119" s="904" t="s">
        <v>122</v>
      </c>
      <c r="AQ119" s="905"/>
      <c r="AR119" s="905"/>
      <c r="AS119" s="905"/>
      <c r="AT119" s="906"/>
      <c r="AU119" s="911"/>
      <c r="AV119" s="912"/>
      <c r="AW119" s="912"/>
      <c r="AX119" s="912"/>
      <c r="AY119" s="912"/>
      <c r="AZ119" s="239" t="s">
        <v>177</v>
      </c>
      <c r="BA119" s="239"/>
      <c r="BB119" s="239"/>
      <c r="BC119" s="239"/>
      <c r="BD119" s="239"/>
      <c r="BE119" s="239"/>
      <c r="BF119" s="239"/>
      <c r="BG119" s="239"/>
      <c r="BH119" s="239"/>
      <c r="BI119" s="239"/>
      <c r="BJ119" s="239"/>
      <c r="BK119" s="239"/>
      <c r="BL119" s="239"/>
      <c r="BM119" s="239"/>
      <c r="BN119" s="239"/>
      <c r="BO119" s="978" t="s">
        <v>442</v>
      </c>
      <c r="BP119" s="1006"/>
      <c r="BQ119" s="1000">
        <v>21576899</v>
      </c>
      <c r="BR119" s="1001"/>
      <c r="BS119" s="1001"/>
      <c r="BT119" s="1001"/>
      <c r="BU119" s="1001"/>
      <c r="BV119" s="1001">
        <v>21014344</v>
      </c>
      <c r="BW119" s="1001"/>
      <c r="BX119" s="1001"/>
      <c r="BY119" s="1001"/>
      <c r="BZ119" s="1001"/>
      <c r="CA119" s="1001">
        <v>20343949</v>
      </c>
      <c r="CB119" s="1001"/>
      <c r="CC119" s="1001"/>
      <c r="CD119" s="1001"/>
      <c r="CE119" s="1001"/>
      <c r="CF119" s="1002"/>
      <c r="CG119" s="1003"/>
      <c r="CH119" s="1003"/>
      <c r="CI119" s="1003"/>
      <c r="CJ119" s="1004"/>
      <c r="CK119" s="951"/>
      <c r="CL119" s="952"/>
      <c r="CM119" s="974" t="s">
        <v>443</v>
      </c>
      <c r="CN119" s="966"/>
      <c r="CO119" s="966"/>
      <c r="CP119" s="966"/>
      <c r="CQ119" s="966"/>
      <c r="CR119" s="966"/>
      <c r="CS119" s="966"/>
      <c r="CT119" s="966"/>
      <c r="CU119" s="966"/>
      <c r="CV119" s="966"/>
      <c r="CW119" s="966"/>
      <c r="CX119" s="966"/>
      <c r="CY119" s="966"/>
      <c r="CZ119" s="966"/>
      <c r="DA119" s="966"/>
      <c r="DB119" s="966"/>
      <c r="DC119" s="966"/>
      <c r="DD119" s="966"/>
      <c r="DE119" s="966"/>
      <c r="DF119" s="967"/>
      <c r="DG119" s="1005" t="s">
        <v>122</v>
      </c>
      <c r="DH119" s="987"/>
      <c r="DI119" s="987"/>
      <c r="DJ119" s="987"/>
      <c r="DK119" s="988"/>
      <c r="DL119" s="986" t="s">
        <v>122</v>
      </c>
      <c r="DM119" s="987"/>
      <c r="DN119" s="987"/>
      <c r="DO119" s="987"/>
      <c r="DP119" s="988"/>
      <c r="DQ119" s="986" t="s">
        <v>122</v>
      </c>
      <c r="DR119" s="987"/>
      <c r="DS119" s="987"/>
      <c r="DT119" s="987"/>
      <c r="DU119" s="988"/>
      <c r="DV119" s="989" t="s">
        <v>122</v>
      </c>
      <c r="DW119" s="990"/>
      <c r="DX119" s="990"/>
      <c r="DY119" s="990"/>
      <c r="DZ119" s="991"/>
    </row>
    <row r="120" spans="1:130" s="218" customFormat="1" ht="26.25" customHeight="1" x14ac:dyDescent="0.15">
      <c r="A120" s="1058"/>
      <c r="B120" s="950"/>
      <c r="C120" s="923" t="s">
        <v>420</v>
      </c>
      <c r="D120" s="924"/>
      <c r="E120" s="924"/>
      <c r="F120" s="924"/>
      <c r="G120" s="924"/>
      <c r="H120" s="924"/>
      <c r="I120" s="924"/>
      <c r="J120" s="924"/>
      <c r="K120" s="924"/>
      <c r="L120" s="924"/>
      <c r="M120" s="924"/>
      <c r="N120" s="924"/>
      <c r="O120" s="924"/>
      <c r="P120" s="924"/>
      <c r="Q120" s="924"/>
      <c r="R120" s="924"/>
      <c r="S120" s="924"/>
      <c r="T120" s="924"/>
      <c r="U120" s="924"/>
      <c r="V120" s="924"/>
      <c r="W120" s="924"/>
      <c r="X120" s="924"/>
      <c r="Y120" s="924"/>
      <c r="Z120" s="925"/>
      <c r="AA120" s="959" t="s">
        <v>122</v>
      </c>
      <c r="AB120" s="960"/>
      <c r="AC120" s="960"/>
      <c r="AD120" s="960"/>
      <c r="AE120" s="961"/>
      <c r="AF120" s="962" t="s">
        <v>122</v>
      </c>
      <c r="AG120" s="960"/>
      <c r="AH120" s="960"/>
      <c r="AI120" s="960"/>
      <c r="AJ120" s="961"/>
      <c r="AK120" s="962" t="s">
        <v>122</v>
      </c>
      <c r="AL120" s="960"/>
      <c r="AM120" s="960"/>
      <c r="AN120" s="960"/>
      <c r="AO120" s="961"/>
      <c r="AP120" s="963" t="s">
        <v>122</v>
      </c>
      <c r="AQ120" s="964"/>
      <c r="AR120" s="964"/>
      <c r="AS120" s="964"/>
      <c r="AT120" s="965"/>
      <c r="AU120" s="992" t="s">
        <v>444</v>
      </c>
      <c r="AV120" s="993"/>
      <c r="AW120" s="993"/>
      <c r="AX120" s="993"/>
      <c r="AY120" s="994"/>
      <c r="AZ120" s="930" t="s">
        <v>445</v>
      </c>
      <c r="BA120" s="898"/>
      <c r="BB120" s="898"/>
      <c r="BC120" s="898"/>
      <c r="BD120" s="898"/>
      <c r="BE120" s="898"/>
      <c r="BF120" s="898"/>
      <c r="BG120" s="898"/>
      <c r="BH120" s="898"/>
      <c r="BI120" s="898"/>
      <c r="BJ120" s="898"/>
      <c r="BK120" s="898"/>
      <c r="BL120" s="898"/>
      <c r="BM120" s="898"/>
      <c r="BN120" s="898"/>
      <c r="BO120" s="898"/>
      <c r="BP120" s="899"/>
      <c r="BQ120" s="931">
        <v>5083765</v>
      </c>
      <c r="BR120" s="932"/>
      <c r="BS120" s="932"/>
      <c r="BT120" s="932"/>
      <c r="BU120" s="932"/>
      <c r="BV120" s="932">
        <v>5352758</v>
      </c>
      <c r="BW120" s="932"/>
      <c r="BX120" s="932"/>
      <c r="BY120" s="932"/>
      <c r="BZ120" s="932"/>
      <c r="CA120" s="932">
        <v>5325238</v>
      </c>
      <c r="CB120" s="932"/>
      <c r="CC120" s="932"/>
      <c r="CD120" s="932"/>
      <c r="CE120" s="932"/>
      <c r="CF120" s="945">
        <v>78.5</v>
      </c>
      <c r="CG120" s="946"/>
      <c r="CH120" s="946"/>
      <c r="CI120" s="946"/>
      <c r="CJ120" s="946"/>
      <c r="CK120" s="1007" t="s">
        <v>446</v>
      </c>
      <c r="CL120" s="1008"/>
      <c r="CM120" s="1008"/>
      <c r="CN120" s="1008"/>
      <c r="CO120" s="1009"/>
      <c r="CP120" s="1015" t="s">
        <v>393</v>
      </c>
      <c r="CQ120" s="1016"/>
      <c r="CR120" s="1016"/>
      <c r="CS120" s="1016"/>
      <c r="CT120" s="1016"/>
      <c r="CU120" s="1016"/>
      <c r="CV120" s="1016"/>
      <c r="CW120" s="1016"/>
      <c r="CX120" s="1016"/>
      <c r="CY120" s="1016"/>
      <c r="CZ120" s="1016"/>
      <c r="DA120" s="1016"/>
      <c r="DB120" s="1016"/>
      <c r="DC120" s="1016"/>
      <c r="DD120" s="1016"/>
      <c r="DE120" s="1016"/>
      <c r="DF120" s="1017"/>
      <c r="DG120" s="931" t="s">
        <v>122</v>
      </c>
      <c r="DH120" s="932"/>
      <c r="DI120" s="932"/>
      <c r="DJ120" s="932"/>
      <c r="DK120" s="932"/>
      <c r="DL120" s="932" t="s">
        <v>122</v>
      </c>
      <c r="DM120" s="932"/>
      <c r="DN120" s="932"/>
      <c r="DO120" s="932"/>
      <c r="DP120" s="932"/>
      <c r="DQ120" s="932">
        <v>637462</v>
      </c>
      <c r="DR120" s="932"/>
      <c r="DS120" s="932"/>
      <c r="DT120" s="932"/>
      <c r="DU120" s="932"/>
      <c r="DV120" s="933">
        <v>9.4</v>
      </c>
      <c r="DW120" s="933"/>
      <c r="DX120" s="933"/>
      <c r="DY120" s="933"/>
      <c r="DZ120" s="934"/>
    </row>
    <row r="121" spans="1:130" s="218" customFormat="1" ht="26.25" customHeight="1" x14ac:dyDescent="0.15">
      <c r="A121" s="1058"/>
      <c r="B121" s="950"/>
      <c r="C121" s="975" t="s">
        <v>447</v>
      </c>
      <c r="D121" s="976"/>
      <c r="E121" s="976"/>
      <c r="F121" s="976"/>
      <c r="G121" s="976"/>
      <c r="H121" s="976"/>
      <c r="I121" s="976"/>
      <c r="J121" s="976"/>
      <c r="K121" s="976"/>
      <c r="L121" s="976"/>
      <c r="M121" s="976"/>
      <c r="N121" s="976"/>
      <c r="O121" s="976"/>
      <c r="P121" s="976"/>
      <c r="Q121" s="976"/>
      <c r="R121" s="976"/>
      <c r="S121" s="976"/>
      <c r="T121" s="976"/>
      <c r="U121" s="976"/>
      <c r="V121" s="976"/>
      <c r="W121" s="976"/>
      <c r="X121" s="976"/>
      <c r="Y121" s="976"/>
      <c r="Z121" s="977"/>
      <c r="AA121" s="959" t="s">
        <v>122</v>
      </c>
      <c r="AB121" s="960"/>
      <c r="AC121" s="960"/>
      <c r="AD121" s="960"/>
      <c r="AE121" s="961"/>
      <c r="AF121" s="962" t="s">
        <v>122</v>
      </c>
      <c r="AG121" s="960"/>
      <c r="AH121" s="960"/>
      <c r="AI121" s="960"/>
      <c r="AJ121" s="961"/>
      <c r="AK121" s="962" t="s">
        <v>122</v>
      </c>
      <c r="AL121" s="960"/>
      <c r="AM121" s="960"/>
      <c r="AN121" s="960"/>
      <c r="AO121" s="961"/>
      <c r="AP121" s="963" t="s">
        <v>122</v>
      </c>
      <c r="AQ121" s="964"/>
      <c r="AR121" s="964"/>
      <c r="AS121" s="964"/>
      <c r="AT121" s="965"/>
      <c r="AU121" s="995"/>
      <c r="AV121" s="996"/>
      <c r="AW121" s="996"/>
      <c r="AX121" s="996"/>
      <c r="AY121" s="997"/>
      <c r="AZ121" s="923" t="s">
        <v>448</v>
      </c>
      <c r="BA121" s="924"/>
      <c r="BB121" s="924"/>
      <c r="BC121" s="924"/>
      <c r="BD121" s="924"/>
      <c r="BE121" s="924"/>
      <c r="BF121" s="924"/>
      <c r="BG121" s="924"/>
      <c r="BH121" s="924"/>
      <c r="BI121" s="924"/>
      <c r="BJ121" s="924"/>
      <c r="BK121" s="924"/>
      <c r="BL121" s="924"/>
      <c r="BM121" s="924"/>
      <c r="BN121" s="924"/>
      <c r="BO121" s="924"/>
      <c r="BP121" s="925"/>
      <c r="BQ121" s="926">
        <v>356864</v>
      </c>
      <c r="BR121" s="927"/>
      <c r="BS121" s="927"/>
      <c r="BT121" s="927"/>
      <c r="BU121" s="927"/>
      <c r="BV121" s="927">
        <v>302918</v>
      </c>
      <c r="BW121" s="927"/>
      <c r="BX121" s="927"/>
      <c r="BY121" s="927"/>
      <c r="BZ121" s="927"/>
      <c r="CA121" s="927">
        <v>356678</v>
      </c>
      <c r="CB121" s="927"/>
      <c r="CC121" s="927"/>
      <c r="CD121" s="927"/>
      <c r="CE121" s="927"/>
      <c r="CF121" s="921">
        <v>5.3</v>
      </c>
      <c r="CG121" s="922"/>
      <c r="CH121" s="922"/>
      <c r="CI121" s="922"/>
      <c r="CJ121" s="922"/>
      <c r="CK121" s="1010"/>
      <c r="CL121" s="1011"/>
      <c r="CM121" s="1011"/>
      <c r="CN121" s="1011"/>
      <c r="CO121" s="1012"/>
      <c r="CP121" s="1020" t="s">
        <v>391</v>
      </c>
      <c r="CQ121" s="1021"/>
      <c r="CR121" s="1021"/>
      <c r="CS121" s="1021"/>
      <c r="CT121" s="1021"/>
      <c r="CU121" s="1021"/>
      <c r="CV121" s="1021"/>
      <c r="CW121" s="1021"/>
      <c r="CX121" s="1021"/>
      <c r="CY121" s="1021"/>
      <c r="CZ121" s="1021"/>
      <c r="DA121" s="1021"/>
      <c r="DB121" s="1021"/>
      <c r="DC121" s="1021"/>
      <c r="DD121" s="1021"/>
      <c r="DE121" s="1021"/>
      <c r="DF121" s="1022"/>
      <c r="DG121" s="926">
        <v>113711</v>
      </c>
      <c r="DH121" s="927"/>
      <c r="DI121" s="927"/>
      <c r="DJ121" s="927"/>
      <c r="DK121" s="927"/>
      <c r="DL121" s="927">
        <v>114748</v>
      </c>
      <c r="DM121" s="927"/>
      <c r="DN121" s="927"/>
      <c r="DO121" s="927"/>
      <c r="DP121" s="927"/>
      <c r="DQ121" s="927">
        <v>111593</v>
      </c>
      <c r="DR121" s="927"/>
      <c r="DS121" s="927"/>
      <c r="DT121" s="927"/>
      <c r="DU121" s="927"/>
      <c r="DV121" s="928">
        <v>1.6</v>
      </c>
      <c r="DW121" s="928"/>
      <c r="DX121" s="928"/>
      <c r="DY121" s="928"/>
      <c r="DZ121" s="929"/>
    </row>
    <row r="122" spans="1:130" s="218" customFormat="1" ht="26.25" customHeight="1" x14ac:dyDescent="0.15">
      <c r="A122" s="1058"/>
      <c r="B122" s="950"/>
      <c r="C122" s="923" t="s">
        <v>430</v>
      </c>
      <c r="D122" s="924"/>
      <c r="E122" s="924"/>
      <c r="F122" s="924"/>
      <c r="G122" s="924"/>
      <c r="H122" s="924"/>
      <c r="I122" s="924"/>
      <c r="J122" s="924"/>
      <c r="K122" s="924"/>
      <c r="L122" s="924"/>
      <c r="M122" s="924"/>
      <c r="N122" s="924"/>
      <c r="O122" s="924"/>
      <c r="P122" s="924"/>
      <c r="Q122" s="924"/>
      <c r="R122" s="924"/>
      <c r="S122" s="924"/>
      <c r="T122" s="924"/>
      <c r="U122" s="924"/>
      <c r="V122" s="924"/>
      <c r="W122" s="924"/>
      <c r="X122" s="924"/>
      <c r="Y122" s="924"/>
      <c r="Z122" s="925"/>
      <c r="AA122" s="959" t="s">
        <v>122</v>
      </c>
      <c r="AB122" s="960"/>
      <c r="AC122" s="960"/>
      <c r="AD122" s="960"/>
      <c r="AE122" s="961"/>
      <c r="AF122" s="962" t="s">
        <v>122</v>
      </c>
      <c r="AG122" s="960"/>
      <c r="AH122" s="960"/>
      <c r="AI122" s="960"/>
      <c r="AJ122" s="961"/>
      <c r="AK122" s="962" t="s">
        <v>122</v>
      </c>
      <c r="AL122" s="960"/>
      <c r="AM122" s="960"/>
      <c r="AN122" s="960"/>
      <c r="AO122" s="961"/>
      <c r="AP122" s="963" t="s">
        <v>122</v>
      </c>
      <c r="AQ122" s="964"/>
      <c r="AR122" s="964"/>
      <c r="AS122" s="964"/>
      <c r="AT122" s="965"/>
      <c r="AU122" s="995"/>
      <c r="AV122" s="996"/>
      <c r="AW122" s="996"/>
      <c r="AX122" s="996"/>
      <c r="AY122" s="997"/>
      <c r="AZ122" s="974" t="s">
        <v>449</v>
      </c>
      <c r="BA122" s="966"/>
      <c r="BB122" s="966"/>
      <c r="BC122" s="966"/>
      <c r="BD122" s="966"/>
      <c r="BE122" s="966"/>
      <c r="BF122" s="966"/>
      <c r="BG122" s="966"/>
      <c r="BH122" s="966"/>
      <c r="BI122" s="966"/>
      <c r="BJ122" s="966"/>
      <c r="BK122" s="966"/>
      <c r="BL122" s="966"/>
      <c r="BM122" s="966"/>
      <c r="BN122" s="966"/>
      <c r="BO122" s="966"/>
      <c r="BP122" s="967"/>
      <c r="BQ122" s="1000">
        <v>13219748</v>
      </c>
      <c r="BR122" s="1001"/>
      <c r="BS122" s="1001"/>
      <c r="BT122" s="1001"/>
      <c r="BU122" s="1001"/>
      <c r="BV122" s="1001">
        <v>13675225</v>
      </c>
      <c r="BW122" s="1001"/>
      <c r="BX122" s="1001"/>
      <c r="BY122" s="1001"/>
      <c r="BZ122" s="1001"/>
      <c r="CA122" s="1001">
        <v>13421586</v>
      </c>
      <c r="CB122" s="1001"/>
      <c r="CC122" s="1001"/>
      <c r="CD122" s="1001"/>
      <c r="CE122" s="1001"/>
      <c r="CF122" s="1018">
        <v>197.7</v>
      </c>
      <c r="CG122" s="1019"/>
      <c r="CH122" s="1019"/>
      <c r="CI122" s="1019"/>
      <c r="CJ122" s="1019"/>
      <c r="CK122" s="1010"/>
      <c r="CL122" s="1011"/>
      <c r="CM122" s="1011"/>
      <c r="CN122" s="1011"/>
      <c r="CO122" s="1012"/>
      <c r="CP122" s="1020" t="s">
        <v>394</v>
      </c>
      <c r="CQ122" s="1021"/>
      <c r="CR122" s="1021"/>
      <c r="CS122" s="1021"/>
      <c r="CT122" s="1021"/>
      <c r="CU122" s="1021"/>
      <c r="CV122" s="1021"/>
      <c r="CW122" s="1021"/>
      <c r="CX122" s="1021"/>
      <c r="CY122" s="1021"/>
      <c r="CZ122" s="1021"/>
      <c r="DA122" s="1021"/>
      <c r="DB122" s="1021"/>
      <c r="DC122" s="1021"/>
      <c r="DD122" s="1021"/>
      <c r="DE122" s="1021"/>
      <c r="DF122" s="1022"/>
      <c r="DG122" s="926" t="s">
        <v>122</v>
      </c>
      <c r="DH122" s="927"/>
      <c r="DI122" s="927"/>
      <c r="DJ122" s="927"/>
      <c r="DK122" s="927"/>
      <c r="DL122" s="927" t="s">
        <v>122</v>
      </c>
      <c r="DM122" s="927"/>
      <c r="DN122" s="927"/>
      <c r="DO122" s="927"/>
      <c r="DP122" s="927"/>
      <c r="DQ122" s="927" t="s">
        <v>122</v>
      </c>
      <c r="DR122" s="927"/>
      <c r="DS122" s="927"/>
      <c r="DT122" s="927"/>
      <c r="DU122" s="927"/>
      <c r="DV122" s="928" t="s">
        <v>122</v>
      </c>
      <c r="DW122" s="928"/>
      <c r="DX122" s="928"/>
      <c r="DY122" s="928"/>
      <c r="DZ122" s="929"/>
    </row>
    <row r="123" spans="1:130" s="218" customFormat="1" ht="26.25" customHeight="1" x14ac:dyDescent="0.15">
      <c r="A123" s="1058"/>
      <c r="B123" s="950"/>
      <c r="C123" s="923" t="s">
        <v>436</v>
      </c>
      <c r="D123" s="924"/>
      <c r="E123" s="924"/>
      <c r="F123" s="924"/>
      <c r="G123" s="924"/>
      <c r="H123" s="924"/>
      <c r="I123" s="924"/>
      <c r="J123" s="924"/>
      <c r="K123" s="924"/>
      <c r="L123" s="924"/>
      <c r="M123" s="924"/>
      <c r="N123" s="924"/>
      <c r="O123" s="924"/>
      <c r="P123" s="924"/>
      <c r="Q123" s="924"/>
      <c r="R123" s="924"/>
      <c r="S123" s="924"/>
      <c r="T123" s="924"/>
      <c r="U123" s="924"/>
      <c r="V123" s="924"/>
      <c r="W123" s="924"/>
      <c r="X123" s="924"/>
      <c r="Y123" s="924"/>
      <c r="Z123" s="925"/>
      <c r="AA123" s="959">
        <v>4188</v>
      </c>
      <c r="AB123" s="960"/>
      <c r="AC123" s="960"/>
      <c r="AD123" s="960"/>
      <c r="AE123" s="961"/>
      <c r="AF123" s="962">
        <v>4080</v>
      </c>
      <c r="AG123" s="960"/>
      <c r="AH123" s="960"/>
      <c r="AI123" s="960"/>
      <c r="AJ123" s="961"/>
      <c r="AK123" s="962">
        <v>3050</v>
      </c>
      <c r="AL123" s="960"/>
      <c r="AM123" s="960"/>
      <c r="AN123" s="960"/>
      <c r="AO123" s="961"/>
      <c r="AP123" s="963">
        <v>0</v>
      </c>
      <c r="AQ123" s="964"/>
      <c r="AR123" s="964"/>
      <c r="AS123" s="964"/>
      <c r="AT123" s="965"/>
      <c r="AU123" s="998"/>
      <c r="AV123" s="999"/>
      <c r="AW123" s="999"/>
      <c r="AX123" s="999"/>
      <c r="AY123" s="999"/>
      <c r="AZ123" s="239" t="s">
        <v>177</v>
      </c>
      <c r="BA123" s="239"/>
      <c r="BB123" s="239"/>
      <c r="BC123" s="239"/>
      <c r="BD123" s="239"/>
      <c r="BE123" s="239"/>
      <c r="BF123" s="239"/>
      <c r="BG123" s="239"/>
      <c r="BH123" s="239"/>
      <c r="BI123" s="239"/>
      <c r="BJ123" s="239"/>
      <c r="BK123" s="239"/>
      <c r="BL123" s="239"/>
      <c r="BM123" s="239"/>
      <c r="BN123" s="239"/>
      <c r="BO123" s="978" t="s">
        <v>450</v>
      </c>
      <c r="BP123" s="1006"/>
      <c r="BQ123" s="1064">
        <v>18660377</v>
      </c>
      <c r="BR123" s="1065"/>
      <c r="BS123" s="1065"/>
      <c r="BT123" s="1065"/>
      <c r="BU123" s="1065"/>
      <c r="BV123" s="1065">
        <v>19330901</v>
      </c>
      <c r="BW123" s="1065"/>
      <c r="BX123" s="1065"/>
      <c r="BY123" s="1065"/>
      <c r="BZ123" s="1065"/>
      <c r="CA123" s="1065">
        <v>19103502</v>
      </c>
      <c r="CB123" s="1065"/>
      <c r="CC123" s="1065"/>
      <c r="CD123" s="1065"/>
      <c r="CE123" s="1065"/>
      <c r="CF123" s="1002"/>
      <c r="CG123" s="1003"/>
      <c r="CH123" s="1003"/>
      <c r="CI123" s="1003"/>
      <c r="CJ123" s="1004"/>
      <c r="CK123" s="1010"/>
      <c r="CL123" s="1011"/>
      <c r="CM123" s="1011"/>
      <c r="CN123" s="1011"/>
      <c r="CO123" s="1012"/>
      <c r="CP123" s="1020"/>
      <c r="CQ123" s="1021"/>
      <c r="CR123" s="1021"/>
      <c r="CS123" s="1021"/>
      <c r="CT123" s="1021"/>
      <c r="CU123" s="1021"/>
      <c r="CV123" s="1021"/>
      <c r="CW123" s="1021"/>
      <c r="CX123" s="1021"/>
      <c r="CY123" s="1021"/>
      <c r="CZ123" s="1021"/>
      <c r="DA123" s="1021"/>
      <c r="DB123" s="1021"/>
      <c r="DC123" s="1021"/>
      <c r="DD123" s="1021"/>
      <c r="DE123" s="1021"/>
      <c r="DF123" s="1022"/>
      <c r="DG123" s="959"/>
      <c r="DH123" s="960"/>
      <c r="DI123" s="960"/>
      <c r="DJ123" s="960"/>
      <c r="DK123" s="961"/>
      <c r="DL123" s="962"/>
      <c r="DM123" s="960"/>
      <c r="DN123" s="960"/>
      <c r="DO123" s="960"/>
      <c r="DP123" s="961"/>
      <c r="DQ123" s="962"/>
      <c r="DR123" s="960"/>
      <c r="DS123" s="960"/>
      <c r="DT123" s="960"/>
      <c r="DU123" s="961"/>
      <c r="DV123" s="963"/>
      <c r="DW123" s="964"/>
      <c r="DX123" s="964"/>
      <c r="DY123" s="964"/>
      <c r="DZ123" s="965"/>
    </row>
    <row r="124" spans="1:130" s="218" customFormat="1" ht="26.25" customHeight="1" thickBot="1" x14ac:dyDescent="0.2">
      <c r="A124" s="1058"/>
      <c r="B124" s="950"/>
      <c r="C124" s="923" t="s">
        <v>439</v>
      </c>
      <c r="D124" s="924"/>
      <c r="E124" s="924"/>
      <c r="F124" s="924"/>
      <c r="G124" s="924"/>
      <c r="H124" s="924"/>
      <c r="I124" s="924"/>
      <c r="J124" s="924"/>
      <c r="K124" s="924"/>
      <c r="L124" s="924"/>
      <c r="M124" s="924"/>
      <c r="N124" s="924"/>
      <c r="O124" s="924"/>
      <c r="P124" s="924"/>
      <c r="Q124" s="924"/>
      <c r="R124" s="924"/>
      <c r="S124" s="924"/>
      <c r="T124" s="924"/>
      <c r="U124" s="924"/>
      <c r="V124" s="924"/>
      <c r="W124" s="924"/>
      <c r="X124" s="924"/>
      <c r="Y124" s="924"/>
      <c r="Z124" s="925"/>
      <c r="AA124" s="959" t="s">
        <v>122</v>
      </c>
      <c r="AB124" s="960"/>
      <c r="AC124" s="960"/>
      <c r="AD124" s="960"/>
      <c r="AE124" s="961"/>
      <c r="AF124" s="962" t="s">
        <v>122</v>
      </c>
      <c r="AG124" s="960"/>
      <c r="AH124" s="960"/>
      <c r="AI124" s="960"/>
      <c r="AJ124" s="961"/>
      <c r="AK124" s="962" t="s">
        <v>122</v>
      </c>
      <c r="AL124" s="960"/>
      <c r="AM124" s="960"/>
      <c r="AN124" s="960"/>
      <c r="AO124" s="961"/>
      <c r="AP124" s="963" t="s">
        <v>122</v>
      </c>
      <c r="AQ124" s="964"/>
      <c r="AR124" s="964"/>
      <c r="AS124" s="964"/>
      <c r="AT124" s="965"/>
      <c r="AU124" s="1060" t="s">
        <v>451</v>
      </c>
      <c r="AV124" s="1061"/>
      <c r="AW124" s="1061"/>
      <c r="AX124" s="1061"/>
      <c r="AY124" s="1061"/>
      <c r="AZ124" s="1061"/>
      <c r="BA124" s="1061"/>
      <c r="BB124" s="1061"/>
      <c r="BC124" s="1061"/>
      <c r="BD124" s="1061"/>
      <c r="BE124" s="1061"/>
      <c r="BF124" s="1061"/>
      <c r="BG124" s="1061"/>
      <c r="BH124" s="1061"/>
      <c r="BI124" s="1061"/>
      <c r="BJ124" s="1061"/>
      <c r="BK124" s="1061"/>
      <c r="BL124" s="1061"/>
      <c r="BM124" s="1061"/>
      <c r="BN124" s="1061"/>
      <c r="BO124" s="1061"/>
      <c r="BP124" s="1062"/>
      <c r="BQ124" s="1063">
        <v>44.8</v>
      </c>
      <c r="BR124" s="1028"/>
      <c r="BS124" s="1028"/>
      <c r="BT124" s="1028"/>
      <c r="BU124" s="1028"/>
      <c r="BV124" s="1028">
        <v>25.4</v>
      </c>
      <c r="BW124" s="1028"/>
      <c r="BX124" s="1028"/>
      <c r="BY124" s="1028"/>
      <c r="BZ124" s="1028"/>
      <c r="CA124" s="1028">
        <v>18.2</v>
      </c>
      <c r="CB124" s="1028"/>
      <c r="CC124" s="1028"/>
      <c r="CD124" s="1028"/>
      <c r="CE124" s="1028"/>
      <c r="CF124" s="1029"/>
      <c r="CG124" s="1030"/>
      <c r="CH124" s="1030"/>
      <c r="CI124" s="1030"/>
      <c r="CJ124" s="1031"/>
      <c r="CK124" s="1013"/>
      <c r="CL124" s="1013"/>
      <c r="CM124" s="1013"/>
      <c r="CN124" s="1013"/>
      <c r="CO124" s="1014"/>
      <c r="CP124" s="1020" t="s">
        <v>452</v>
      </c>
      <c r="CQ124" s="1021"/>
      <c r="CR124" s="1021"/>
      <c r="CS124" s="1021"/>
      <c r="CT124" s="1021"/>
      <c r="CU124" s="1021"/>
      <c r="CV124" s="1021"/>
      <c r="CW124" s="1021"/>
      <c r="CX124" s="1021"/>
      <c r="CY124" s="1021"/>
      <c r="CZ124" s="1021"/>
      <c r="DA124" s="1021"/>
      <c r="DB124" s="1021"/>
      <c r="DC124" s="1021"/>
      <c r="DD124" s="1021"/>
      <c r="DE124" s="1021"/>
      <c r="DF124" s="1022"/>
      <c r="DG124" s="1005">
        <v>1102565</v>
      </c>
      <c r="DH124" s="987"/>
      <c r="DI124" s="987"/>
      <c r="DJ124" s="987"/>
      <c r="DK124" s="988"/>
      <c r="DL124" s="986">
        <v>906499</v>
      </c>
      <c r="DM124" s="987"/>
      <c r="DN124" s="987"/>
      <c r="DO124" s="987"/>
      <c r="DP124" s="988"/>
      <c r="DQ124" s="986" t="s">
        <v>122</v>
      </c>
      <c r="DR124" s="987"/>
      <c r="DS124" s="987"/>
      <c r="DT124" s="987"/>
      <c r="DU124" s="988"/>
      <c r="DV124" s="989" t="s">
        <v>122</v>
      </c>
      <c r="DW124" s="990"/>
      <c r="DX124" s="990"/>
      <c r="DY124" s="990"/>
      <c r="DZ124" s="991"/>
    </row>
    <row r="125" spans="1:130" s="218" customFormat="1" ht="26.25" customHeight="1" x14ac:dyDescent="0.15">
      <c r="A125" s="1058"/>
      <c r="B125" s="950"/>
      <c r="C125" s="923" t="s">
        <v>441</v>
      </c>
      <c r="D125" s="924"/>
      <c r="E125" s="924"/>
      <c r="F125" s="924"/>
      <c r="G125" s="924"/>
      <c r="H125" s="924"/>
      <c r="I125" s="924"/>
      <c r="J125" s="924"/>
      <c r="K125" s="924"/>
      <c r="L125" s="924"/>
      <c r="M125" s="924"/>
      <c r="N125" s="924"/>
      <c r="O125" s="924"/>
      <c r="P125" s="924"/>
      <c r="Q125" s="924"/>
      <c r="R125" s="924"/>
      <c r="S125" s="924"/>
      <c r="T125" s="924"/>
      <c r="U125" s="924"/>
      <c r="V125" s="924"/>
      <c r="W125" s="924"/>
      <c r="X125" s="924"/>
      <c r="Y125" s="924"/>
      <c r="Z125" s="925"/>
      <c r="AA125" s="959" t="s">
        <v>122</v>
      </c>
      <c r="AB125" s="960"/>
      <c r="AC125" s="960"/>
      <c r="AD125" s="960"/>
      <c r="AE125" s="961"/>
      <c r="AF125" s="962" t="s">
        <v>122</v>
      </c>
      <c r="AG125" s="960"/>
      <c r="AH125" s="960"/>
      <c r="AI125" s="960"/>
      <c r="AJ125" s="961"/>
      <c r="AK125" s="962" t="s">
        <v>122</v>
      </c>
      <c r="AL125" s="960"/>
      <c r="AM125" s="960"/>
      <c r="AN125" s="960"/>
      <c r="AO125" s="961"/>
      <c r="AP125" s="963" t="s">
        <v>122</v>
      </c>
      <c r="AQ125" s="964"/>
      <c r="AR125" s="964"/>
      <c r="AS125" s="964"/>
      <c r="AT125" s="965"/>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3" t="s">
        <v>453</v>
      </c>
      <c r="CL125" s="1008"/>
      <c r="CM125" s="1008"/>
      <c r="CN125" s="1008"/>
      <c r="CO125" s="1009"/>
      <c r="CP125" s="930" t="s">
        <v>454</v>
      </c>
      <c r="CQ125" s="898"/>
      <c r="CR125" s="898"/>
      <c r="CS125" s="898"/>
      <c r="CT125" s="898"/>
      <c r="CU125" s="898"/>
      <c r="CV125" s="898"/>
      <c r="CW125" s="898"/>
      <c r="CX125" s="898"/>
      <c r="CY125" s="898"/>
      <c r="CZ125" s="898"/>
      <c r="DA125" s="898"/>
      <c r="DB125" s="898"/>
      <c r="DC125" s="898"/>
      <c r="DD125" s="898"/>
      <c r="DE125" s="898"/>
      <c r="DF125" s="899"/>
      <c r="DG125" s="931" t="s">
        <v>122</v>
      </c>
      <c r="DH125" s="932"/>
      <c r="DI125" s="932"/>
      <c r="DJ125" s="932"/>
      <c r="DK125" s="932"/>
      <c r="DL125" s="932" t="s">
        <v>122</v>
      </c>
      <c r="DM125" s="932"/>
      <c r="DN125" s="932"/>
      <c r="DO125" s="932"/>
      <c r="DP125" s="932"/>
      <c r="DQ125" s="932" t="s">
        <v>122</v>
      </c>
      <c r="DR125" s="932"/>
      <c r="DS125" s="932"/>
      <c r="DT125" s="932"/>
      <c r="DU125" s="932"/>
      <c r="DV125" s="933" t="s">
        <v>122</v>
      </c>
      <c r="DW125" s="933"/>
      <c r="DX125" s="933"/>
      <c r="DY125" s="933"/>
      <c r="DZ125" s="934"/>
    </row>
    <row r="126" spans="1:130" s="218" customFormat="1" ht="26.25" customHeight="1" thickBot="1" x14ac:dyDescent="0.2">
      <c r="A126" s="1058"/>
      <c r="B126" s="950"/>
      <c r="C126" s="923" t="s">
        <v>443</v>
      </c>
      <c r="D126" s="924"/>
      <c r="E126" s="924"/>
      <c r="F126" s="924"/>
      <c r="G126" s="924"/>
      <c r="H126" s="924"/>
      <c r="I126" s="924"/>
      <c r="J126" s="924"/>
      <c r="K126" s="924"/>
      <c r="L126" s="924"/>
      <c r="M126" s="924"/>
      <c r="N126" s="924"/>
      <c r="O126" s="924"/>
      <c r="P126" s="924"/>
      <c r="Q126" s="924"/>
      <c r="R126" s="924"/>
      <c r="S126" s="924"/>
      <c r="T126" s="924"/>
      <c r="U126" s="924"/>
      <c r="V126" s="924"/>
      <c r="W126" s="924"/>
      <c r="X126" s="924"/>
      <c r="Y126" s="924"/>
      <c r="Z126" s="925"/>
      <c r="AA126" s="959" t="s">
        <v>122</v>
      </c>
      <c r="AB126" s="960"/>
      <c r="AC126" s="960"/>
      <c r="AD126" s="960"/>
      <c r="AE126" s="961"/>
      <c r="AF126" s="962" t="s">
        <v>122</v>
      </c>
      <c r="AG126" s="960"/>
      <c r="AH126" s="960"/>
      <c r="AI126" s="960"/>
      <c r="AJ126" s="961"/>
      <c r="AK126" s="962" t="s">
        <v>122</v>
      </c>
      <c r="AL126" s="960"/>
      <c r="AM126" s="960"/>
      <c r="AN126" s="960"/>
      <c r="AO126" s="961"/>
      <c r="AP126" s="963" t="s">
        <v>122</v>
      </c>
      <c r="AQ126" s="964"/>
      <c r="AR126" s="964"/>
      <c r="AS126" s="964"/>
      <c r="AT126" s="965"/>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4"/>
      <c r="CL126" s="1011"/>
      <c r="CM126" s="1011"/>
      <c r="CN126" s="1011"/>
      <c r="CO126" s="1012"/>
      <c r="CP126" s="923" t="s">
        <v>455</v>
      </c>
      <c r="CQ126" s="924"/>
      <c r="CR126" s="924"/>
      <c r="CS126" s="924"/>
      <c r="CT126" s="924"/>
      <c r="CU126" s="924"/>
      <c r="CV126" s="924"/>
      <c r="CW126" s="924"/>
      <c r="CX126" s="924"/>
      <c r="CY126" s="924"/>
      <c r="CZ126" s="924"/>
      <c r="DA126" s="924"/>
      <c r="DB126" s="924"/>
      <c r="DC126" s="924"/>
      <c r="DD126" s="924"/>
      <c r="DE126" s="924"/>
      <c r="DF126" s="925"/>
      <c r="DG126" s="926" t="s">
        <v>122</v>
      </c>
      <c r="DH126" s="927"/>
      <c r="DI126" s="927"/>
      <c r="DJ126" s="927"/>
      <c r="DK126" s="927"/>
      <c r="DL126" s="927" t="s">
        <v>122</v>
      </c>
      <c r="DM126" s="927"/>
      <c r="DN126" s="927"/>
      <c r="DO126" s="927"/>
      <c r="DP126" s="927"/>
      <c r="DQ126" s="927" t="s">
        <v>122</v>
      </c>
      <c r="DR126" s="927"/>
      <c r="DS126" s="927"/>
      <c r="DT126" s="927"/>
      <c r="DU126" s="927"/>
      <c r="DV126" s="928" t="s">
        <v>122</v>
      </c>
      <c r="DW126" s="928"/>
      <c r="DX126" s="928"/>
      <c r="DY126" s="928"/>
      <c r="DZ126" s="929"/>
    </row>
    <row r="127" spans="1:130" s="218" customFormat="1" ht="26.25" customHeight="1" x14ac:dyDescent="0.15">
      <c r="A127" s="1059"/>
      <c r="B127" s="952"/>
      <c r="C127" s="974" t="s">
        <v>456</v>
      </c>
      <c r="D127" s="966"/>
      <c r="E127" s="966"/>
      <c r="F127" s="966"/>
      <c r="G127" s="966"/>
      <c r="H127" s="966"/>
      <c r="I127" s="966"/>
      <c r="J127" s="966"/>
      <c r="K127" s="966"/>
      <c r="L127" s="966"/>
      <c r="M127" s="966"/>
      <c r="N127" s="966"/>
      <c r="O127" s="966"/>
      <c r="P127" s="966"/>
      <c r="Q127" s="966"/>
      <c r="R127" s="966"/>
      <c r="S127" s="966"/>
      <c r="T127" s="966"/>
      <c r="U127" s="966"/>
      <c r="V127" s="966"/>
      <c r="W127" s="966"/>
      <c r="X127" s="966"/>
      <c r="Y127" s="966"/>
      <c r="Z127" s="967"/>
      <c r="AA127" s="959">
        <v>399</v>
      </c>
      <c r="AB127" s="960"/>
      <c r="AC127" s="960"/>
      <c r="AD127" s="960"/>
      <c r="AE127" s="961"/>
      <c r="AF127" s="962">
        <v>54</v>
      </c>
      <c r="AG127" s="960"/>
      <c r="AH127" s="960"/>
      <c r="AI127" s="960"/>
      <c r="AJ127" s="961"/>
      <c r="AK127" s="962">
        <v>1030</v>
      </c>
      <c r="AL127" s="960"/>
      <c r="AM127" s="960"/>
      <c r="AN127" s="960"/>
      <c r="AO127" s="961"/>
      <c r="AP127" s="963">
        <v>0</v>
      </c>
      <c r="AQ127" s="964"/>
      <c r="AR127" s="964"/>
      <c r="AS127" s="964"/>
      <c r="AT127" s="965"/>
      <c r="AU127" s="220"/>
      <c r="AV127" s="220"/>
      <c r="AW127" s="220"/>
      <c r="AX127" s="1032" t="s">
        <v>457</v>
      </c>
      <c r="AY127" s="1033"/>
      <c r="AZ127" s="1033"/>
      <c r="BA127" s="1033"/>
      <c r="BB127" s="1033"/>
      <c r="BC127" s="1033"/>
      <c r="BD127" s="1033"/>
      <c r="BE127" s="1034"/>
      <c r="BF127" s="1035" t="s">
        <v>458</v>
      </c>
      <c r="BG127" s="1033"/>
      <c r="BH127" s="1033"/>
      <c r="BI127" s="1033"/>
      <c r="BJ127" s="1033"/>
      <c r="BK127" s="1033"/>
      <c r="BL127" s="1034"/>
      <c r="BM127" s="1035" t="s">
        <v>459</v>
      </c>
      <c r="BN127" s="1033"/>
      <c r="BO127" s="1033"/>
      <c r="BP127" s="1033"/>
      <c r="BQ127" s="1033"/>
      <c r="BR127" s="1033"/>
      <c r="BS127" s="1034"/>
      <c r="BT127" s="1035" t="s">
        <v>460</v>
      </c>
      <c r="BU127" s="1033"/>
      <c r="BV127" s="1033"/>
      <c r="BW127" s="1033"/>
      <c r="BX127" s="1033"/>
      <c r="BY127" s="1033"/>
      <c r="BZ127" s="1056"/>
      <c r="CA127" s="220"/>
      <c r="CB127" s="220"/>
      <c r="CC127" s="220"/>
      <c r="CD127" s="243"/>
      <c r="CE127" s="243"/>
      <c r="CF127" s="243"/>
      <c r="CG127" s="220"/>
      <c r="CH127" s="220"/>
      <c r="CI127" s="220"/>
      <c r="CJ127" s="242"/>
      <c r="CK127" s="1024"/>
      <c r="CL127" s="1011"/>
      <c r="CM127" s="1011"/>
      <c r="CN127" s="1011"/>
      <c r="CO127" s="1012"/>
      <c r="CP127" s="923" t="s">
        <v>461</v>
      </c>
      <c r="CQ127" s="924"/>
      <c r="CR127" s="924"/>
      <c r="CS127" s="924"/>
      <c r="CT127" s="924"/>
      <c r="CU127" s="924"/>
      <c r="CV127" s="924"/>
      <c r="CW127" s="924"/>
      <c r="CX127" s="924"/>
      <c r="CY127" s="924"/>
      <c r="CZ127" s="924"/>
      <c r="DA127" s="924"/>
      <c r="DB127" s="924"/>
      <c r="DC127" s="924"/>
      <c r="DD127" s="924"/>
      <c r="DE127" s="924"/>
      <c r="DF127" s="925"/>
      <c r="DG127" s="926" t="s">
        <v>122</v>
      </c>
      <c r="DH127" s="927"/>
      <c r="DI127" s="927"/>
      <c r="DJ127" s="927"/>
      <c r="DK127" s="927"/>
      <c r="DL127" s="927" t="s">
        <v>122</v>
      </c>
      <c r="DM127" s="927"/>
      <c r="DN127" s="927"/>
      <c r="DO127" s="927"/>
      <c r="DP127" s="927"/>
      <c r="DQ127" s="927" t="s">
        <v>122</v>
      </c>
      <c r="DR127" s="927"/>
      <c r="DS127" s="927"/>
      <c r="DT127" s="927"/>
      <c r="DU127" s="927"/>
      <c r="DV127" s="928" t="s">
        <v>122</v>
      </c>
      <c r="DW127" s="928"/>
      <c r="DX127" s="928"/>
      <c r="DY127" s="928"/>
      <c r="DZ127" s="929"/>
    </row>
    <row r="128" spans="1:130" s="218" customFormat="1" ht="26.25" customHeight="1" thickBot="1" x14ac:dyDescent="0.2">
      <c r="A128" s="1042" t="s">
        <v>462</v>
      </c>
      <c r="B128" s="1043"/>
      <c r="C128" s="1043"/>
      <c r="D128" s="1043"/>
      <c r="E128" s="1043"/>
      <c r="F128" s="1043"/>
      <c r="G128" s="1043"/>
      <c r="H128" s="1043"/>
      <c r="I128" s="1043"/>
      <c r="J128" s="1043"/>
      <c r="K128" s="1043"/>
      <c r="L128" s="1043"/>
      <c r="M128" s="1043"/>
      <c r="N128" s="1043"/>
      <c r="O128" s="1043"/>
      <c r="P128" s="1043"/>
      <c r="Q128" s="1043"/>
      <c r="R128" s="1043"/>
      <c r="S128" s="1043"/>
      <c r="T128" s="1043"/>
      <c r="U128" s="1043"/>
      <c r="V128" s="1043"/>
      <c r="W128" s="1044" t="s">
        <v>463</v>
      </c>
      <c r="X128" s="1044"/>
      <c r="Y128" s="1044"/>
      <c r="Z128" s="1045"/>
      <c r="AA128" s="1046">
        <v>55863</v>
      </c>
      <c r="AB128" s="1047"/>
      <c r="AC128" s="1047"/>
      <c r="AD128" s="1047"/>
      <c r="AE128" s="1048"/>
      <c r="AF128" s="1049">
        <v>81035</v>
      </c>
      <c r="AG128" s="1047"/>
      <c r="AH128" s="1047"/>
      <c r="AI128" s="1047"/>
      <c r="AJ128" s="1048"/>
      <c r="AK128" s="1049">
        <v>56568</v>
      </c>
      <c r="AL128" s="1047"/>
      <c r="AM128" s="1047"/>
      <c r="AN128" s="1047"/>
      <c r="AO128" s="1048"/>
      <c r="AP128" s="1050"/>
      <c r="AQ128" s="1051"/>
      <c r="AR128" s="1051"/>
      <c r="AS128" s="1051"/>
      <c r="AT128" s="1052"/>
      <c r="AU128" s="220"/>
      <c r="AV128" s="220"/>
      <c r="AW128" s="220"/>
      <c r="AX128" s="897" t="s">
        <v>464</v>
      </c>
      <c r="AY128" s="898"/>
      <c r="AZ128" s="898"/>
      <c r="BA128" s="898"/>
      <c r="BB128" s="898"/>
      <c r="BC128" s="898"/>
      <c r="BD128" s="898"/>
      <c r="BE128" s="899"/>
      <c r="BF128" s="1053" t="s">
        <v>122</v>
      </c>
      <c r="BG128" s="1054"/>
      <c r="BH128" s="1054"/>
      <c r="BI128" s="1054"/>
      <c r="BJ128" s="1054"/>
      <c r="BK128" s="1054"/>
      <c r="BL128" s="1055"/>
      <c r="BM128" s="1053">
        <v>13.75</v>
      </c>
      <c r="BN128" s="1054"/>
      <c r="BO128" s="1054"/>
      <c r="BP128" s="1054"/>
      <c r="BQ128" s="1054"/>
      <c r="BR128" s="1054"/>
      <c r="BS128" s="1055"/>
      <c r="BT128" s="1053">
        <v>20</v>
      </c>
      <c r="BU128" s="1054"/>
      <c r="BV128" s="1054"/>
      <c r="BW128" s="1054"/>
      <c r="BX128" s="1054"/>
      <c r="BY128" s="1054"/>
      <c r="BZ128" s="1077"/>
      <c r="CA128" s="243"/>
      <c r="CB128" s="243"/>
      <c r="CC128" s="243"/>
      <c r="CD128" s="243"/>
      <c r="CE128" s="243"/>
      <c r="CF128" s="243"/>
      <c r="CG128" s="220"/>
      <c r="CH128" s="220"/>
      <c r="CI128" s="220"/>
      <c r="CJ128" s="242"/>
      <c r="CK128" s="1025"/>
      <c r="CL128" s="1026"/>
      <c r="CM128" s="1026"/>
      <c r="CN128" s="1026"/>
      <c r="CO128" s="1027"/>
      <c r="CP128" s="1036" t="s">
        <v>465</v>
      </c>
      <c r="CQ128" s="726"/>
      <c r="CR128" s="726"/>
      <c r="CS128" s="726"/>
      <c r="CT128" s="726"/>
      <c r="CU128" s="726"/>
      <c r="CV128" s="726"/>
      <c r="CW128" s="726"/>
      <c r="CX128" s="726"/>
      <c r="CY128" s="726"/>
      <c r="CZ128" s="726"/>
      <c r="DA128" s="726"/>
      <c r="DB128" s="726"/>
      <c r="DC128" s="726"/>
      <c r="DD128" s="726"/>
      <c r="DE128" s="726"/>
      <c r="DF128" s="1037"/>
      <c r="DG128" s="1038" t="s">
        <v>122</v>
      </c>
      <c r="DH128" s="1039"/>
      <c r="DI128" s="1039"/>
      <c r="DJ128" s="1039"/>
      <c r="DK128" s="1039"/>
      <c r="DL128" s="1039" t="s">
        <v>122</v>
      </c>
      <c r="DM128" s="1039"/>
      <c r="DN128" s="1039"/>
      <c r="DO128" s="1039"/>
      <c r="DP128" s="1039"/>
      <c r="DQ128" s="1039" t="s">
        <v>122</v>
      </c>
      <c r="DR128" s="1039"/>
      <c r="DS128" s="1039"/>
      <c r="DT128" s="1039"/>
      <c r="DU128" s="1039"/>
      <c r="DV128" s="1040" t="s">
        <v>122</v>
      </c>
      <c r="DW128" s="1040"/>
      <c r="DX128" s="1040"/>
      <c r="DY128" s="1040"/>
      <c r="DZ128" s="1041"/>
    </row>
    <row r="129" spans="1:131" s="218" customFormat="1" ht="26.25" customHeight="1" x14ac:dyDescent="0.15">
      <c r="A129" s="935" t="s">
        <v>102</v>
      </c>
      <c r="B129" s="936"/>
      <c r="C129" s="936"/>
      <c r="D129" s="936"/>
      <c r="E129" s="936"/>
      <c r="F129" s="936"/>
      <c r="G129" s="936"/>
      <c r="H129" s="936"/>
      <c r="I129" s="936"/>
      <c r="J129" s="936"/>
      <c r="K129" s="936"/>
      <c r="L129" s="936"/>
      <c r="M129" s="936"/>
      <c r="N129" s="936"/>
      <c r="O129" s="936"/>
      <c r="P129" s="936"/>
      <c r="Q129" s="936"/>
      <c r="R129" s="936"/>
      <c r="S129" s="936"/>
      <c r="T129" s="936"/>
      <c r="U129" s="936"/>
      <c r="V129" s="936"/>
      <c r="W129" s="1071" t="s">
        <v>466</v>
      </c>
      <c r="X129" s="1072"/>
      <c r="Y129" s="1072"/>
      <c r="Z129" s="1073"/>
      <c r="AA129" s="959">
        <v>7683984</v>
      </c>
      <c r="AB129" s="960"/>
      <c r="AC129" s="960"/>
      <c r="AD129" s="960"/>
      <c r="AE129" s="961"/>
      <c r="AF129" s="962">
        <v>7765041</v>
      </c>
      <c r="AG129" s="960"/>
      <c r="AH129" s="960"/>
      <c r="AI129" s="960"/>
      <c r="AJ129" s="961"/>
      <c r="AK129" s="962">
        <v>7991042</v>
      </c>
      <c r="AL129" s="960"/>
      <c r="AM129" s="960"/>
      <c r="AN129" s="960"/>
      <c r="AO129" s="961"/>
      <c r="AP129" s="1074"/>
      <c r="AQ129" s="1075"/>
      <c r="AR129" s="1075"/>
      <c r="AS129" s="1075"/>
      <c r="AT129" s="1076"/>
      <c r="AU129" s="221"/>
      <c r="AV129" s="221"/>
      <c r="AW129" s="221"/>
      <c r="AX129" s="1066" t="s">
        <v>467</v>
      </c>
      <c r="AY129" s="924"/>
      <c r="AZ129" s="924"/>
      <c r="BA129" s="924"/>
      <c r="BB129" s="924"/>
      <c r="BC129" s="924"/>
      <c r="BD129" s="924"/>
      <c r="BE129" s="925"/>
      <c r="BF129" s="1067" t="s">
        <v>122</v>
      </c>
      <c r="BG129" s="1068"/>
      <c r="BH129" s="1068"/>
      <c r="BI129" s="1068"/>
      <c r="BJ129" s="1068"/>
      <c r="BK129" s="1068"/>
      <c r="BL129" s="1069"/>
      <c r="BM129" s="1067">
        <v>18.75</v>
      </c>
      <c r="BN129" s="1068"/>
      <c r="BO129" s="1068"/>
      <c r="BP129" s="1068"/>
      <c r="BQ129" s="1068"/>
      <c r="BR129" s="1068"/>
      <c r="BS129" s="1069"/>
      <c r="BT129" s="1067">
        <v>30</v>
      </c>
      <c r="BU129" s="1068"/>
      <c r="BV129" s="1068"/>
      <c r="BW129" s="1068"/>
      <c r="BX129" s="1068"/>
      <c r="BY129" s="1068"/>
      <c r="BZ129" s="1070"/>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5" t="s">
        <v>468</v>
      </c>
      <c r="B130" s="936"/>
      <c r="C130" s="936"/>
      <c r="D130" s="936"/>
      <c r="E130" s="936"/>
      <c r="F130" s="936"/>
      <c r="G130" s="936"/>
      <c r="H130" s="936"/>
      <c r="I130" s="936"/>
      <c r="J130" s="936"/>
      <c r="K130" s="936"/>
      <c r="L130" s="936"/>
      <c r="M130" s="936"/>
      <c r="N130" s="936"/>
      <c r="O130" s="936"/>
      <c r="P130" s="936"/>
      <c r="Q130" s="936"/>
      <c r="R130" s="936"/>
      <c r="S130" s="936"/>
      <c r="T130" s="936"/>
      <c r="U130" s="936"/>
      <c r="V130" s="936"/>
      <c r="W130" s="1071" t="s">
        <v>469</v>
      </c>
      <c r="X130" s="1072"/>
      <c r="Y130" s="1072"/>
      <c r="Z130" s="1073"/>
      <c r="AA130" s="959">
        <v>1188043</v>
      </c>
      <c r="AB130" s="960"/>
      <c r="AC130" s="960"/>
      <c r="AD130" s="960"/>
      <c r="AE130" s="961"/>
      <c r="AF130" s="962">
        <v>1151944</v>
      </c>
      <c r="AG130" s="960"/>
      <c r="AH130" s="960"/>
      <c r="AI130" s="960"/>
      <c r="AJ130" s="961"/>
      <c r="AK130" s="962">
        <v>1203216</v>
      </c>
      <c r="AL130" s="960"/>
      <c r="AM130" s="960"/>
      <c r="AN130" s="960"/>
      <c r="AO130" s="961"/>
      <c r="AP130" s="1074"/>
      <c r="AQ130" s="1075"/>
      <c r="AR130" s="1075"/>
      <c r="AS130" s="1075"/>
      <c r="AT130" s="1076"/>
      <c r="AU130" s="221"/>
      <c r="AV130" s="221"/>
      <c r="AW130" s="221"/>
      <c r="AX130" s="1066" t="s">
        <v>470</v>
      </c>
      <c r="AY130" s="924"/>
      <c r="AZ130" s="924"/>
      <c r="BA130" s="924"/>
      <c r="BB130" s="924"/>
      <c r="BC130" s="924"/>
      <c r="BD130" s="924"/>
      <c r="BE130" s="925"/>
      <c r="BF130" s="1102">
        <v>11.4</v>
      </c>
      <c r="BG130" s="1103"/>
      <c r="BH130" s="1103"/>
      <c r="BI130" s="1103"/>
      <c r="BJ130" s="1103"/>
      <c r="BK130" s="1103"/>
      <c r="BL130" s="1104"/>
      <c r="BM130" s="1102">
        <v>25</v>
      </c>
      <c r="BN130" s="1103"/>
      <c r="BO130" s="1103"/>
      <c r="BP130" s="1103"/>
      <c r="BQ130" s="1103"/>
      <c r="BR130" s="1103"/>
      <c r="BS130" s="1104"/>
      <c r="BT130" s="1102">
        <v>35</v>
      </c>
      <c r="BU130" s="1103"/>
      <c r="BV130" s="1103"/>
      <c r="BW130" s="1103"/>
      <c r="BX130" s="1103"/>
      <c r="BY130" s="1103"/>
      <c r="BZ130" s="1105"/>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6"/>
      <c r="B131" s="1107"/>
      <c r="C131" s="1107"/>
      <c r="D131" s="1107"/>
      <c r="E131" s="1107"/>
      <c r="F131" s="1107"/>
      <c r="G131" s="1107"/>
      <c r="H131" s="1107"/>
      <c r="I131" s="1107"/>
      <c r="J131" s="1107"/>
      <c r="K131" s="1107"/>
      <c r="L131" s="1107"/>
      <c r="M131" s="1107"/>
      <c r="N131" s="1107"/>
      <c r="O131" s="1107"/>
      <c r="P131" s="1107"/>
      <c r="Q131" s="1107"/>
      <c r="R131" s="1107"/>
      <c r="S131" s="1107"/>
      <c r="T131" s="1107"/>
      <c r="U131" s="1107"/>
      <c r="V131" s="1107"/>
      <c r="W131" s="1108" t="s">
        <v>471</v>
      </c>
      <c r="X131" s="1109"/>
      <c r="Y131" s="1109"/>
      <c r="Z131" s="1110"/>
      <c r="AA131" s="1005">
        <v>6495941</v>
      </c>
      <c r="AB131" s="987"/>
      <c r="AC131" s="987"/>
      <c r="AD131" s="987"/>
      <c r="AE131" s="988"/>
      <c r="AF131" s="986">
        <v>6613097</v>
      </c>
      <c r="AG131" s="987"/>
      <c r="AH131" s="987"/>
      <c r="AI131" s="987"/>
      <c r="AJ131" s="988"/>
      <c r="AK131" s="986">
        <v>6787826</v>
      </c>
      <c r="AL131" s="987"/>
      <c r="AM131" s="987"/>
      <c r="AN131" s="987"/>
      <c r="AO131" s="988"/>
      <c r="AP131" s="1111"/>
      <c r="AQ131" s="1112"/>
      <c r="AR131" s="1112"/>
      <c r="AS131" s="1112"/>
      <c r="AT131" s="1113"/>
      <c r="AU131" s="221"/>
      <c r="AV131" s="221"/>
      <c r="AW131" s="221"/>
      <c r="AX131" s="1084" t="s">
        <v>472</v>
      </c>
      <c r="AY131" s="726"/>
      <c r="AZ131" s="726"/>
      <c r="BA131" s="726"/>
      <c r="BB131" s="726"/>
      <c r="BC131" s="726"/>
      <c r="BD131" s="726"/>
      <c r="BE131" s="1037"/>
      <c r="BF131" s="1085">
        <v>18.2</v>
      </c>
      <c r="BG131" s="1086"/>
      <c r="BH131" s="1086"/>
      <c r="BI131" s="1086"/>
      <c r="BJ131" s="1086"/>
      <c r="BK131" s="1086"/>
      <c r="BL131" s="1087"/>
      <c r="BM131" s="1085">
        <v>350</v>
      </c>
      <c r="BN131" s="1086"/>
      <c r="BO131" s="1086"/>
      <c r="BP131" s="1086"/>
      <c r="BQ131" s="1086"/>
      <c r="BR131" s="1086"/>
      <c r="BS131" s="1087"/>
      <c r="BT131" s="1088"/>
      <c r="BU131" s="1089"/>
      <c r="BV131" s="1089"/>
      <c r="BW131" s="1089"/>
      <c r="BX131" s="1089"/>
      <c r="BY131" s="1089"/>
      <c r="BZ131" s="1090"/>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1" t="s">
        <v>473</v>
      </c>
      <c r="B132" s="1092"/>
      <c r="C132" s="1092"/>
      <c r="D132" s="1092"/>
      <c r="E132" s="1092"/>
      <c r="F132" s="1092"/>
      <c r="G132" s="1092"/>
      <c r="H132" s="1092"/>
      <c r="I132" s="1092"/>
      <c r="J132" s="1092"/>
      <c r="K132" s="1092"/>
      <c r="L132" s="1092"/>
      <c r="M132" s="1092"/>
      <c r="N132" s="1092"/>
      <c r="O132" s="1092"/>
      <c r="P132" s="1092"/>
      <c r="Q132" s="1092"/>
      <c r="R132" s="1092"/>
      <c r="S132" s="1092"/>
      <c r="T132" s="1092"/>
      <c r="U132" s="1092"/>
      <c r="V132" s="1095" t="s">
        <v>474</v>
      </c>
      <c r="W132" s="1095"/>
      <c r="X132" s="1095"/>
      <c r="Y132" s="1095"/>
      <c r="Z132" s="1096"/>
      <c r="AA132" s="1097">
        <v>11.55744795</v>
      </c>
      <c r="AB132" s="1098"/>
      <c r="AC132" s="1098"/>
      <c r="AD132" s="1098"/>
      <c r="AE132" s="1099"/>
      <c r="AF132" s="1100">
        <v>11.618323459999999</v>
      </c>
      <c r="AG132" s="1098"/>
      <c r="AH132" s="1098"/>
      <c r="AI132" s="1098"/>
      <c r="AJ132" s="1099"/>
      <c r="AK132" s="1100">
        <v>11.1182137</v>
      </c>
      <c r="AL132" s="1098"/>
      <c r="AM132" s="1098"/>
      <c r="AN132" s="1098"/>
      <c r="AO132" s="1099"/>
      <c r="AP132" s="1002"/>
      <c r="AQ132" s="1003"/>
      <c r="AR132" s="1003"/>
      <c r="AS132" s="1003"/>
      <c r="AT132" s="1101"/>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3"/>
      <c r="B133" s="1094"/>
      <c r="C133" s="1094"/>
      <c r="D133" s="1094"/>
      <c r="E133" s="1094"/>
      <c r="F133" s="1094"/>
      <c r="G133" s="1094"/>
      <c r="H133" s="1094"/>
      <c r="I133" s="1094"/>
      <c r="J133" s="1094"/>
      <c r="K133" s="1094"/>
      <c r="L133" s="1094"/>
      <c r="M133" s="1094"/>
      <c r="N133" s="1094"/>
      <c r="O133" s="1094"/>
      <c r="P133" s="1094"/>
      <c r="Q133" s="1094"/>
      <c r="R133" s="1094"/>
      <c r="S133" s="1094"/>
      <c r="T133" s="1094"/>
      <c r="U133" s="1094"/>
      <c r="V133" s="1078" t="s">
        <v>475</v>
      </c>
      <c r="W133" s="1078"/>
      <c r="X133" s="1078"/>
      <c r="Y133" s="1078"/>
      <c r="Z133" s="1079"/>
      <c r="AA133" s="1080">
        <v>11.3</v>
      </c>
      <c r="AB133" s="1081"/>
      <c r="AC133" s="1081"/>
      <c r="AD133" s="1081"/>
      <c r="AE133" s="1082"/>
      <c r="AF133" s="1080">
        <v>11.5</v>
      </c>
      <c r="AG133" s="1081"/>
      <c r="AH133" s="1081"/>
      <c r="AI133" s="1081"/>
      <c r="AJ133" s="1082"/>
      <c r="AK133" s="1080">
        <v>11.4</v>
      </c>
      <c r="AL133" s="1081"/>
      <c r="AM133" s="1081"/>
      <c r="AN133" s="1081"/>
      <c r="AO133" s="1082"/>
      <c r="AP133" s="1029"/>
      <c r="AQ133" s="1030"/>
      <c r="AR133" s="1030"/>
      <c r="AS133" s="1030"/>
      <c r="AT133" s="1083"/>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zDnsGosrinmzysAGPmdAvxpboJRneEoE/CDQxUxnTgjemDf1B75b+byx97cjx+QcSlPZnZCEPftGYYUvGS1Q8g==" saltValue="T2ZRZjTrRFymsU7rwQ07V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rintOptions horizontalCentered="1"/>
  <pageMargins left="0" right="0" top="0.19685039370078741" bottom="0.23622047244094491" header="0" footer="0"/>
  <pageSetup paperSize="8" scale="40"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lONRS513ICQRaH/7bvTb8BTco0OxvO36ceIesTH6Vn11+0lAU8AXu+mMAx1BiFEosrdq7eU567iJ8doBw+YXyg==" saltValue="kMBfLWWA3IuPGvOo2XTh7A==" spinCount="100000" sheet="1" objects="1" scenarios="1"/>
  <dataConsolidate/>
  <phoneticPr fontId="2"/>
  <printOptions horizontalCentered="1"/>
  <pageMargins left="0" right="0" top="0.19685039370078741" bottom="0.23622047244094491" header="0" footer="0"/>
  <pageSetup paperSize="8" scale="63" orientation="landscape" r:id="rId1"/>
  <headerFooter alignWithMargins="0">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mYJEg8Xp1nX23SseXZ0ru1hdVxc/h0gJpH8HPAhyls2la09yAkfo5CtKTLtcQMEaQIIvtiW/InRyaYxjJL3w==" saltValue="GiLf7FKJz7e8xdf6iHSZNA==" spinCount="100000" sheet="1" objects="1" scenarios="1"/>
  <dataConsolidate/>
  <phoneticPr fontId="2"/>
  <printOptions horizontalCentered="1"/>
  <pageMargins left="0" right="0" top="0.19685039370078741" bottom="0.23622047244094491"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5"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6"/>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7" t="s">
        <v>484</v>
      </c>
      <c r="AL9" s="1118"/>
      <c r="AM9" s="1118"/>
      <c r="AN9" s="1119"/>
      <c r="AO9" s="269">
        <v>2270625</v>
      </c>
      <c r="AP9" s="269">
        <v>93464</v>
      </c>
      <c r="AQ9" s="270">
        <v>83961</v>
      </c>
      <c r="AR9" s="271">
        <v>11.3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7" t="s">
        <v>485</v>
      </c>
      <c r="AL10" s="1118"/>
      <c r="AM10" s="1118"/>
      <c r="AN10" s="1119"/>
      <c r="AO10" s="272">
        <v>38029</v>
      </c>
      <c r="AP10" s="272">
        <v>1565</v>
      </c>
      <c r="AQ10" s="273">
        <v>9090</v>
      </c>
      <c r="AR10" s="274">
        <v>-82.8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7" t="s">
        <v>486</v>
      </c>
      <c r="AL11" s="1118"/>
      <c r="AM11" s="1118"/>
      <c r="AN11" s="1119"/>
      <c r="AO11" s="272">
        <v>5934</v>
      </c>
      <c r="AP11" s="272">
        <v>244</v>
      </c>
      <c r="AQ11" s="273">
        <v>842</v>
      </c>
      <c r="AR11" s="274">
        <v>-71</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7" t="s">
        <v>487</v>
      </c>
      <c r="AL12" s="1118"/>
      <c r="AM12" s="1118"/>
      <c r="AN12" s="1119"/>
      <c r="AO12" s="272" t="s">
        <v>488</v>
      </c>
      <c r="AP12" s="272" t="s">
        <v>488</v>
      </c>
      <c r="AQ12" s="273">
        <v>5</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7" t="s">
        <v>489</v>
      </c>
      <c r="AL13" s="1118"/>
      <c r="AM13" s="1118"/>
      <c r="AN13" s="1119"/>
      <c r="AO13" s="272">
        <v>63044</v>
      </c>
      <c r="AP13" s="272">
        <v>2595</v>
      </c>
      <c r="AQ13" s="273">
        <v>2396</v>
      </c>
      <c r="AR13" s="274">
        <v>8.3000000000000007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7" t="s">
        <v>490</v>
      </c>
      <c r="AL14" s="1118"/>
      <c r="AM14" s="1118"/>
      <c r="AN14" s="1119"/>
      <c r="AO14" s="272" t="s">
        <v>488</v>
      </c>
      <c r="AP14" s="272" t="s">
        <v>488</v>
      </c>
      <c r="AQ14" s="273">
        <v>1197</v>
      </c>
      <c r="AR14" s="274" t="s">
        <v>488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20" t="s">
        <v>491</v>
      </c>
      <c r="AL15" s="1121"/>
      <c r="AM15" s="1121"/>
      <c r="AN15" s="1122"/>
      <c r="AO15" s="272">
        <v>-143639</v>
      </c>
      <c r="AP15" s="272">
        <v>-5913</v>
      </c>
      <c r="AQ15" s="273">
        <v>-4989</v>
      </c>
      <c r="AR15" s="274">
        <v>18.5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20" t="s">
        <v>177</v>
      </c>
      <c r="AL16" s="1121"/>
      <c r="AM16" s="1121"/>
      <c r="AN16" s="1122"/>
      <c r="AO16" s="272">
        <v>2233993</v>
      </c>
      <c r="AP16" s="272">
        <v>91957</v>
      </c>
      <c r="AQ16" s="273">
        <v>92501</v>
      </c>
      <c r="AR16" s="274">
        <v>-0.6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3" t="s">
        <v>496</v>
      </c>
      <c r="AL21" s="1124"/>
      <c r="AM21" s="1124"/>
      <c r="AN21" s="1125"/>
      <c r="AO21" s="285">
        <v>9.39</v>
      </c>
      <c r="AP21" s="286">
        <v>7.91</v>
      </c>
      <c r="AQ21" s="287">
        <v>1.48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3" t="s">
        <v>497</v>
      </c>
      <c r="AL22" s="1124"/>
      <c r="AM22" s="1124"/>
      <c r="AN22" s="1125"/>
      <c r="AO22" s="290">
        <v>97</v>
      </c>
      <c r="AP22" s="291">
        <v>97.2</v>
      </c>
      <c r="AQ22" s="292">
        <v>-0.2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4" t="s">
        <v>498</v>
      </c>
      <c r="B26" s="1114"/>
      <c r="C26" s="1114"/>
      <c r="D26" s="1114"/>
      <c r="E26" s="1114"/>
      <c r="F26" s="1114"/>
      <c r="G26" s="1114"/>
      <c r="H26" s="1114"/>
      <c r="I26" s="1114"/>
      <c r="J26" s="1114"/>
      <c r="K26" s="1114"/>
      <c r="L26" s="1114"/>
      <c r="M26" s="1114"/>
      <c r="N26" s="1114"/>
      <c r="O26" s="1114"/>
      <c r="P26" s="1114"/>
      <c r="Q26" s="1114"/>
      <c r="R26" s="1114"/>
      <c r="S26" s="1114"/>
      <c r="T26" s="1114"/>
      <c r="U26" s="1114"/>
      <c r="V26" s="1114"/>
      <c r="W26" s="1114"/>
      <c r="X26" s="1114"/>
      <c r="Y26" s="1114"/>
      <c r="Z26" s="1114"/>
      <c r="AA26" s="1114"/>
      <c r="AB26" s="1114"/>
      <c r="AC26" s="1114"/>
      <c r="AD26" s="1114"/>
      <c r="AE26" s="1114"/>
      <c r="AF26" s="1114"/>
      <c r="AG26" s="1114"/>
      <c r="AH26" s="1114"/>
      <c r="AI26" s="1114"/>
      <c r="AJ26" s="1114"/>
      <c r="AK26" s="1114"/>
      <c r="AL26" s="1114"/>
      <c r="AM26" s="1114"/>
      <c r="AN26" s="1114"/>
      <c r="AO26" s="1114"/>
      <c r="AP26" s="1114"/>
      <c r="AQ26" s="1114"/>
      <c r="AR26" s="1114"/>
      <c r="AS26" s="1114"/>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5"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6"/>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1" t="s">
        <v>501</v>
      </c>
      <c r="AL32" s="1132"/>
      <c r="AM32" s="1132"/>
      <c r="AN32" s="1133"/>
      <c r="AO32" s="300">
        <v>1234831</v>
      </c>
      <c r="AP32" s="300">
        <v>50829</v>
      </c>
      <c r="AQ32" s="301">
        <v>33492</v>
      </c>
      <c r="AR32" s="302">
        <v>51.8</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1" t="s">
        <v>502</v>
      </c>
      <c r="AL33" s="1132"/>
      <c r="AM33" s="1132"/>
      <c r="AN33" s="1133"/>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1" t="s">
        <v>503</v>
      </c>
      <c r="AL34" s="1132"/>
      <c r="AM34" s="1132"/>
      <c r="AN34" s="1133"/>
      <c r="AO34" s="300" t="s">
        <v>488</v>
      </c>
      <c r="AP34" s="300" t="s">
        <v>488</v>
      </c>
      <c r="AQ34" s="301" t="s">
        <v>488</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1" t="s">
        <v>504</v>
      </c>
      <c r="AL35" s="1132"/>
      <c r="AM35" s="1132"/>
      <c r="AN35" s="1133"/>
      <c r="AO35" s="300">
        <v>114448</v>
      </c>
      <c r="AP35" s="300">
        <v>4711</v>
      </c>
      <c r="AQ35" s="301">
        <v>10423</v>
      </c>
      <c r="AR35" s="302">
        <v>-54.8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1" t="s">
        <v>505</v>
      </c>
      <c r="AL36" s="1132"/>
      <c r="AM36" s="1132"/>
      <c r="AN36" s="1133"/>
      <c r="AO36" s="300">
        <v>661034</v>
      </c>
      <c r="AP36" s="300">
        <v>27210</v>
      </c>
      <c r="AQ36" s="301">
        <v>3289</v>
      </c>
      <c r="AR36" s="302">
        <v>727.3</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1" t="s">
        <v>506</v>
      </c>
      <c r="AL37" s="1132"/>
      <c r="AM37" s="1132"/>
      <c r="AN37" s="1133"/>
      <c r="AO37" s="300">
        <v>4080</v>
      </c>
      <c r="AP37" s="300">
        <v>168</v>
      </c>
      <c r="AQ37" s="301">
        <v>152</v>
      </c>
      <c r="AR37" s="302">
        <v>10.5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4" t="s">
        <v>507</v>
      </c>
      <c r="AL38" s="1135"/>
      <c r="AM38" s="1135"/>
      <c r="AN38" s="1136"/>
      <c r="AO38" s="303">
        <v>76</v>
      </c>
      <c r="AP38" s="303">
        <v>3</v>
      </c>
      <c r="AQ38" s="304">
        <v>2</v>
      </c>
      <c r="AR38" s="292">
        <v>50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4" t="s">
        <v>508</v>
      </c>
      <c r="AL39" s="1135"/>
      <c r="AM39" s="1135"/>
      <c r="AN39" s="1136"/>
      <c r="AO39" s="300">
        <v>-56568</v>
      </c>
      <c r="AP39" s="300">
        <v>-2328</v>
      </c>
      <c r="AQ39" s="301">
        <v>-2605</v>
      </c>
      <c r="AR39" s="302">
        <v>-10.6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1" t="s">
        <v>509</v>
      </c>
      <c r="AL40" s="1132"/>
      <c r="AM40" s="1132"/>
      <c r="AN40" s="1133"/>
      <c r="AO40" s="300">
        <v>-1203216</v>
      </c>
      <c r="AP40" s="300">
        <v>-49527</v>
      </c>
      <c r="AQ40" s="301">
        <v>-28956</v>
      </c>
      <c r="AR40" s="302">
        <v>71</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7" t="s">
        <v>287</v>
      </c>
      <c r="AL41" s="1138"/>
      <c r="AM41" s="1138"/>
      <c r="AN41" s="1139"/>
      <c r="AO41" s="300">
        <v>754685</v>
      </c>
      <c r="AP41" s="300">
        <v>31065</v>
      </c>
      <c r="AQ41" s="301">
        <v>15797</v>
      </c>
      <c r="AR41" s="302">
        <v>96.7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6" t="s">
        <v>479</v>
      </c>
      <c r="AN49" s="1128" t="s">
        <v>512</v>
      </c>
      <c r="AO49" s="1129"/>
      <c r="AP49" s="1129"/>
      <c r="AQ49" s="1129"/>
      <c r="AR49" s="1130"/>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7"/>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1764384</v>
      </c>
      <c r="AN51" s="322">
        <v>69200</v>
      </c>
      <c r="AO51" s="323">
        <v>-8.4</v>
      </c>
      <c r="AP51" s="324">
        <v>52068</v>
      </c>
      <c r="AQ51" s="325">
        <v>1.6</v>
      </c>
      <c r="AR51" s="326">
        <v>-10</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747099</v>
      </c>
      <c r="AN52" s="330">
        <v>29301</v>
      </c>
      <c r="AO52" s="331">
        <v>7.8</v>
      </c>
      <c r="AP52" s="332">
        <v>26936</v>
      </c>
      <c r="AQ52" s="333">
        <v>3.4</v>
      </c>
      <c r="AR52" s="334">
        <v>4.4000000000000004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1588689</v>
      </c>
      <c r="AN53" s="322">
        <v>63108</v>
      </c>
      <c r="AO53" s="323">
        <v>-8.8000000000000007</v>
      </c>
      <c r="AP53" s="324">
        <v>56181</v>
      </c>
      <c r="AQ53" s="325">
        <v>7.9</v>
      </c>
      <c r="AR53" s="326">
        <v>-16.7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620312</v>
      </c>
      <c r="AN54" s="330">
        <v>24641</v>
      </c>
      <c r="AO54" s="331">
        <v>-15.9</v>
      </c>
      <c r="AP54" s="332">
        <v>32039</v>
      </c>
      <c r="AQ54" s="333">
        <v>18.899999999999999</v>
      </c>
      <c r="AR54" s="334">
        <v>-34.799999999999997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1267784</v>
      </c>
      <c r="AN55" s="322">
        <v>50874</v>
      </c>
      <c r="AO55" s="323">
        <v>-19.399999999999999</v>
      </c>
      <c r="AP55" s="324">
        <v>47730</v>
      </c>
      <c r="AQ55" s="325">
        <v>-15</v>
      </c>
      <c r="AR55" s="326">
        <v>-4.4000000000000004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572898</v>
      </c>
      <c r="AN56" s="330">
        <v>22989</v>
      </c>
      <c r="AO56" s="331">
        <v>-6.7</v>
      </c>
      <c r="AP56" s="332">
        <v>26378</v>
      </c>
      <c r="AQ56" s="333">
        <v>-17.7</v>
      </c>
      <c r="AR56" s="334">
        <v>11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2565988</v>
      </c>
      <c r="AN57" s="322">
        <v>104449</v>
      </c>
      <c r="AO57" s="323">
        <v>105.3</v>
      </c>
      <c r="AP57" s="324">
        <v>61921</v>
      </c>
      <c r="AQ57" s="325">
        <v>29.7</v>
      </c>
      <c r="AR57" s="326">
        <v>75.599999999999994</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1153420</v>
      </c>
      <c r="AN58" s="330">
        <v>46950</v>
      </c>
      <c r="AO58" s="331">
        <v>104.2</v>
      </c>
      <c r="AP58" s="332">
        <v>34719</v>
      </c>
      <c r="AQ58" s="333">
        <v>31.6</v>
      </c>
      <c r="AR58" s="334">
        <v>72.599999999999994</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2594599</v>
      </c>
      <c r="AN59" s="322">
        <v>106800</v>
      </c>
      <c r="AO59" s="323">
        <v>2.2999999999999998</v>
      </c>
      <c r="AP59" s="324">
        <v>62764</v>
      </c>
      <c r="AQ59" s="325">
        <v>1.4</v>
      </c>
      <c r="AR59" s="326">
        <v>0.9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1235513</v>
      </c>
      <c r="AN60" s="330">
        <v>50857</v>
      </c>
      <c r="AO60" s="331">
        <v>8.3000000000000007</v>
      </c>
      <c r="AP60" s="332">
        <v>36476</v>
      </c>
      <c r="AQ60" s="333">
        <v>5.0999999999999996</v>
      </c>
      <c r="AR60" s="334">
        <v>3.2</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1956289</v>
      </c>
      <c r="AN61" s="337">
        <v>78886</v>
      </c>
      <c r="AO61" s="338">
        <v>14.2</v>
      </c>
      <c r="AP61" s="339">
        <v>56133</v>
      </c>
      <c r="AQ61" s="340">
        <v>5.0999999999999996</v>
      </c>
      <c r="AR61" s="326">
        <v>9.1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865848</v>
      </c>
      <c r="AN62" s="330">
        <v>34948</v>
      </c>
      <c r="AO62" s="331">
        <v>19.5</v>
      </c>
      <c r="AP62" s="332">
        <v>31310</v>
      </c>
      <c r="AQ62" s="333">
        <v>8.3000000000000007</v>
      </c>
      <c r="AR62" s="334">
        <v>11.2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kgoU2x+1VX92RsVAQHiVkImqsZkH/2pbjmiYy80BKpGEI6TNW6Mlwzkc/KQjds3XkMF5y7mSfFlg+vsdejFq+A==" saltValue="+ZkOUzDOfz8gGjf2hivrv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 right="0" top="0.19685039370078741" bottom="0.23622047244094491" header="0"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1" spans="125:125" ht="13.5" hidden="1" customHeight="1" x14ac:dyDescent="0.15">
      <c r="DU121" s="247"/>
    </row>
  </sheetData>
  <sheetProtection algorithmName="SHA-512" hashValue="513gcFuUH9S0RD2lT7SJ2FQrK2w1vjstT64jRWMW8qkOv1s/1Caw/fzpi4b07GyUiVWg6ykZQbBH48Q6IFveng==" saltValue="ek48CjJHAsNd9PBpKKbfKw==" spinCount="100000" sheet="1" objects="1" scenarios="1"/>
  <dataConsolidate/>
  <phoneticPr fontId="2"/>
  <printOptions horizontalCentered="1"/>
  <pageMargins left="0" right="0" top="0.19685039370078741" bottom="0.23622047244094491" header="0"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Co1o14AEEQh+4V0AVofNuH6FsoxQ2BtEb8MdK5o57GaXyitZLpVaNlQBtfv69dt50EvstcJlwaLhGxGTzQxA0Q==" saltValue="k8CiDgDguHgXJETnbrz/gg==" spinCount="100000" sheet="1" objects="1" scenarios="1"/>
  <dataConsolidate/>
  <phoneticPr fontId="2"/>
  <printOptions horizontalCentered="1"/>
  <pageMargins left="0" right="0" top="0.19685039370078741" bottom="0.23622047244094491" header="0"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40" t="s">
        <v>3</v>
      </c>
      <c r="D47" s="1140"/>
      <c r="E47" s="1141"/>
      <c r="F47" s="11">
        <v>13.27</v>
      </c>
      <c r="G47" s="12">
        <v>15.24</v>
      </c>
      <c r="H47" s="12">
        <v>15.82</v>
      </c>
      <c r="I47" s="12">
        <v>15.65</v>
      </c>
      <c r="J47" s="13">
        <v>15.21</v>
      </c>
    </row>
    <row r="48" spans="2:10" ht="57.75" customHeight="1" x14ac:dyDescent="0.15">
      <c r="B48" s="14"/>
      <c r="C48" s="1142" t="s">
        <v>4</v>
      </c>
      <c r="D48" s="1142"/>
      <c r="E48" s="1143"/>
      <c r="F48" s="15">
        <v>8.27</v>
      </c>
      <c r="G48" s="16">
        <v>7.17</v>
      </c>
      <c r="H48" s="16">
        <v>6.28</v>
      </c>
      <c r="I48" s="16">
        <v>5.01</v>
      </c>
      <c r="J48" s="17">
        <v>4.49</v>
      </c>
    </row>
    <row r="49" spans="2:10" ht="57.75" customHeight="1" thickBot="1" x14ac:dyDescent="0.2">
      <c r="B49" s="18"/>
      <c r="C49" s="1144" t="s">
        <v>5</v>
      </c>
      <c r="D49" s="1144"/>
      <c r="E49" s="1145"/>
      <c r="F49" s="19">
        <v>8.14</v>
      </c>
      <c r="G49" s="20">
        <v>5.97</v>
      </c>
      <c r="H49" s="20">
        <v>4.2699999999999996</v>
      </c>
      <c r="I49" s="20">
        <v>2.58</v>
      </c>
      <c r="J49" s="21">
        <v>3.27</v>
      </c>
    </row>
    <row r="50" spans="2:10" x14ac:dyDescent="0.15"/>
  </sheetData>
  <sheetProtection algorithmName="SHA-512" hashValue="8WGY8W3l4Uwp62+VgODuEDj2XjJSUJzBeiJhg2OBuSG91DyefKklSXZAg8ZU74uBFCTSOaWsBG53vWU97zwmwQ==" saltValue="Dv5k4s/LVMUvJE9OictG2A==" spinCount="100000" sheet="1" objects="1" scenarios="1"/>
  <mergeCells count="3">
    <mergeCell ref="C47:E47"/>
    <mergeCell ref="C48:E48"/>
    <mergeCell ref="C49:E49"/>
  </mergeCells>
  <phoneticPr fontId="2"/>
  <printOptions horizontalCentered="1"/>
  <pageMargins left="0" right="0" top="0.19685039370078741" bottom="0.23622047244094491" header="0" footer="0"/>
  <pageSetup paperSize="8" scale="9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52" t="s">
        <v>531</v>
      </c>
      <c r="D34" s="1152"/>
      <c r="E34" s="1153"/>
      <c r="F34" s="32">
        <v>3.87</v>
      </c>
      <c r="G34" s="33">
        <v>4.3499999999999996</v>
      </c>
      <c r="H34" s="33">
        <v>5.64</v>
      </c>
      <c r="I34" s="33">
        <v>6.36</v>
      </c>
      <c r="J34" s="34">
        <v>6.71</v>
      </c>
      <c r="K34" s="22"/>
      <c r="L34" s="22"/>
      <c r="M34" s="22"/>
      <c r="N34" s="22"/>
      <c r="O34" s="22"/>
      <c r="P34" s="22"/>
    </row>
    <row r="35" spans="1:16" ht="39" customHeight="1" x14ac:dyDescent="0.15">
      <c r="A35" s="22"/>
      <c r="B35" s="35"/>
      <c r="C35" s="1146" t="s">
        <v>532</v>
      </c>
      <c r="D35" s="1147"/>
      <c r="E35" s="1148"/>
      <c r="F35" s="36">
        <v>8.26</v>
      </c>
      <c r="G35" s="37">
        <v>7.16</v>
      </c>
      <c r="H35" s="37">
        <v>6.26</v>
      </c>
      <c r="I35" s="37">
        <v>5</v>
      </c>
      <c r="J35" s="38">
        <v>4.4800000000000004</v>
      </c>
      <c r="K35" s="22"/>
      <c r="L35" s="22"/>
      <c r="M35" s="22"/>
      <c r="N35" s="22"/>
      <c r="O35" s="22"/>
      <c r="P35" s="22"/>
    </row>
    <row r="36" spans="1:16" ht="39" customHeight="1" x14ac:dyDescent="0.15">
      <c r="A36" s="22"/>
      <c r="B36" s="35"/>
      <c r="C36" s="1146" t="s">
        <v>533</v>
      </c>
      <c r="D36" s="1147"/>
      <c r="E36" s="1148"/>
      <c r="F36" s="36">
        <v>1.28</v>
      </c>
      <c r="G36" s="37">
        <v>1.34</v>
      </c>
      <c r="H36" s="37">
        <v>1.48</v>
      </c>
      <c r="I36" s="37">
        <v>0.33</v>
      </c>
      <c r="J36" s="38">
        <v>1.41</v>
      </c>
      <c r="K36" s="22"/>
      <c r="L36" s="22"/>
      <c r="M36" s="22"/>
      <c r="N36" s="22"/>
      <c r="O36" s="22"/>
      <c r="P36" s="22"/>
    </row>
    <row r="37" spans="1:16" ht="39" customHeight="1" x14ac:dyDescent="0.15">
      <c r="A37" s="22"/>
      <c r="B37" s="35"/>
      <c r="C37" s="1146" t="s">
        <v>534</v>
      </c>
      <c r="D37" s="1147"/>
      <c r="E37" s="1148"/>
      <c r="F37" s="36" t="s">
        <v>488</v>
      </c>
      <c r="G37" s="37" t="s">
        <v>488</v>
      </c>
      <c r="H37" s="37" t="s">
        <v>488</v>
      </c>
      <c r="I37" s="37" t="s">
        <v>488</v>
      </c>
      <c r="J37" s="38">
        <v>0.57999999999999996</v>
      </c>
      <c r="K37" s="22"/>
      <c r="L37" s="22"/>
      <c r="M37" s="22"/>
      <c r="N37" s="22"/>
      <c r="O37" s="22"/>
      <c r="P37" s="22"/>
    </row>
    <row r="38" spans="1:16" ht="39" customHeight="1" x14ac:dyDescent="0.15">
      <c r="A38" s="22"/>
      <c r="B38" s="35"/>
      <c r="C38" s="1146" t="s">
        <v>535</v>
      </c>
      <c r="D38" s="1147"/>
      <c r="E38" s="1148"/>
      <c r="F38" s="36">
        <v>1.1000000000000001</v>
      </c>
      <c r="G38" s="37">
        <v>0.8</v>
      </c>
      <c r="H38" s="37">
        <v>11.61</v>
      </c>
      <c r="I38" s="37">
        <v>6.33</v>
      </c>
      <c r="J38" s="38">
        <v>0.51</v>
      </c>
      <c r="K38" s="22"/>
      <c r="L38" s="22"/>
      <c r="M38" s="22"/>
      <c r="N38" s="22"/>
      <c r="O38" s="22"/>
      <c r="P38" s="22"/>
    </row>
    <row r="39" spans="1:16" ht="39" customHeight="1" x14ac:dyDescent="0.15">
      <c r="A39" s="22"/>
      <c r="B39" s="35"/>
      <c r="C39" s="1146" t="s">
        <v>536</v>
      </c>
      <c r="D39" s="1147"/>
      <c r="E39" s="1148"/>
      <c r="F39" s="36">
        <v>0.03</v>
      </c>
      <c r="G39" s="37">
        <v>0.02</v>
      </c>
      <c r="H39" s="37">
        <v>0</v>
      </c>
      <c r="I39" s="37">
        <v>0</v>
      </c>
      <c r="J39" s="38">
        <v>0.01</v>
      </c>
      <c r="K39" s="22"/>
      <c r="L39" s="22"/>
      <c r="M39" s="22"/>
      <c r="N39" s="22"/>
      <c r="O39" s="22"/>
      <c r="P39" s="22"/>
    </row>
    <row r="40" spans="1:16" ht="39" customHeight="1" x14ac:dyDescent="0.15">
      <c r="A40" s="22"/>
      <c r="B40" s="35"/>
      <c r="C40" s="1146" t="s">
        <v>537</v>
      </c>
      <c r="D40" s="1147"/>
      <c r="E40" s="1148"/>
      <c r="F40" s="36">
        <v>0</v>
      </c>
      <c r="G40" s="37">
        <v>0</v>
      </c>
      <c r="H40" s="37">
        <v>0.01</v>
      </c>
      <c r="I40" s="37">
        <v>0</v>
      </c>
      <c r="J40" s="38">
        <v>0</v>
      </c>
      <c r="K40" s="22"/>
      <c r="L40" s="22"/>
      <c r="M40" s="22"/>
      <c r="N40" s="22"/>
      <c r="O40" s="22"/>
      <c r="P40" s="22"/>
    </row>
    <row r="41" spans="1:16" ht="39" customHeight="1" x14ac:dyDescent="0.15">
      <c r="A41" s="22"/>
      <c r="B41" s="35"/>
      <c r="C41" s="1146"/>
      <c r="D41" s="1147"/>
      <c r="E41" s="1148"/>
      <c r="F41" s="36"/>
      <c r="G41" s="37"/>
      <c r="H41" s="37"/>
      <c r="I41" s="37"/>
      <c r="J41" s="38"/>
      <c r="K41" s="22"/>
      <c r="L41" s="22"/>
      <c r="M41" s="22"/>
      <c r="N41" s="22"/>
      <c r="O41" s="22"/>
      <c r="P41" s="22"/>
    </row>
    <row r="42" spans="1:16" ht="39" customHeight="1" x14ac:dyDescent="0.15">
      <c r="A42" s="22"/>
      <c r="B42" s="39"/>
      <c r="C42" s="1146" t="s">
        <v>538</v>
      </c>
      <c r="D42" s="1147"/>
      <c r="E42" s="1148"/>
      <c r="F42" s="36" t="s">
        <v>488</v>
      </c>
      <c r="G42" s="37" t="s">
        <v>488</v>
      </c>
      <c r="H42" s="37" t="s">
        <v>488</v>
      </c>
      <c r="I42" s="37" t="s">
        <v>488</v>
      </c>
      <c r="J42" s="38" t="s">
        <v>488</v>
      </c>
      <c r="K42" s="22"/>
      <c r="L42" s="22"/>
      <c r="M42" s="22"/>
      <c r="N42" s="22"/>
      <c r="O42" s="22"/>
      <c r="P42" s="22"/>
    </row>
    <row r="43" spans="1:16" ht="39" customHeight="1" thickBot="1" x14ac:dyDescent="0.2">
      <c r="A43" s="22"/>
      <c r="B43" s="40"/>
      <c r="C43" s="1149" t="s">
        <v>539</v>
      </c>
      <c r="D43" s="1150"/>
      <c r="E43" s="1151"/>
      <c r="F43" s="41">
        <v>0.09</v>
      </c>
      <c r="G43" s="42">
        <v>0.09</v>
      </c>
      <c r="H43" s="42">
        <v>0.11</v>
      </c>
      <c r="I43" s="42">
        <v>0.39</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z2ZcNf/DjIYtLLA2JvZdNfo3x6Kv1uSRGYz7n7f1qV0xqn8tRz3Gpe+ZhfaGhgFR2KSUhUz+GzX1J/7b/7qmvg==" saltValue="u8gs6cjVNmUz8/6vMIXpL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23622047244094491"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54" t="s">
        <v>9</v>
      </c>
      <c r="C45" s="1155"/>
      <c r="D45" s="58"/>
      <c r="E45" s="1160" t="s">
        <v>10</v>
      </c>
      <c r="F45" s="1160"/>
      <c r="G45" s="1160"/>
      <c r="H45" s="1160"/>
      <c r="I45" s="1160"/>
      <c r="J45" s="1161"/>
      <c r="K45" s="59">
        <v>1233</v>
      </c>
      <c r="L45" s="60">
        <v>1261</v>
      </c>
      <c r="M45" s="60">
        <v>1229</v>
      </c>
      <c r="N45" s="60">
        <v>1237</v>
      </c>
      <c r="O45" s="61">
        <v>1235</v>
      </c>
      <c r="P45" s="48"/>
      <c r="Q45" s="48"/>
      <c r="R45" s="48"/>
      <c r="S45" s="48"/>
      <c r="T45" s="48"/>
      <c r="U45" s="48"/>
    </row>
    <row r="46" spans="1:21" ht="30.75" customHeight="1" x14ac:dyDescent="0.15">
      <c r="A46" s="48"/>
      <c r="B46" s="1156"/>
      <c r="C46" s="1157"/>
      <c r="D46" s="62"/>
      <c r="E46" s="1162" t="s">
        <v>11</v>
      </c>
      <c r="F46" s="1162"/>
      <c r="G46" s="1162"/>
      <c r="H46" s="1162"/>
      <c r="I46" s="1162"/>
      <c r="J46" s="1163"/>
      <c r="K46" s="63" t="s">
        <v>488</v>
      </c>
      <c r="L46" s="64" t="s">
        <v>488</v>
      </c>
      <c r="M46" s="64" t="s">
        <v>488</v>
      </c>
      <c r="N46" s="64" t="s">
        <v>488</v>
      </c>
      <c r="O46" s="65" t="s">
        <v>488</v>
      </c>
      <c r="P46" s="48"/>
      <c r="Q46" s="48"/>
      <c r="R46" s="48"/>
      <c r="S46" s="48"/>
      <c r="T46" s="48"/>
      <c r="U46" s="48"/>
    </row>
    <row r="47" spans="1:21" ht="30.75" customHeight="1" x14ac:dyDescent="0.15">
      <c r="A47" s="48"/>
      <c r="B47" s="1156"/>
      <c r="C47" s="1157"/>
      <c r="D47" s="62"/>
      <c r="E47" s="1162" t="s">
        <v>12</v>
      </c>
      <c r="F47" s="1162"/>
      <c r="G47" s="1162"/>
      <c r="H47" s="1162"/>
      <c r="I47" s="1162"/>
      <c r="J47" s="1163"/>
      <c r="K47" s="63" t="s">
        <v>488</v>
      </c>
      <c r="L47" s="64" t="s">
        <v>488</v>
      </c>
      <c r="M47" s="64" t="s">
        <v>488</v>
      </c>
      <c r="N47" s="64" t="s">
        <v>488</v>
      </c>
      <c r="O47" s="65" t="s">
        <v>488</v>
      </c>
      <c r="P47" s="48"/>
      <c r="Q47" s="48"/>
      <c r="R47" s="48"/>
      <c r="S47" s="48"/>
      <c r="T47" s="48"/>
      <c r="U47" s="48"/>
    </row>
    <row r="48" spans="1:21" ht="30.75" customHeight="1" x14ac:dyDescent="0.15">
      <c r="A48" s="48"/>
      <c r="B48" s="1156"/>
      <c r="C48" s="1157"/>
      <c r="D48" s="62"/>
      <c r="E48" s="1162" t="s">
        <v>13</v>
      </c>
      <c r="F48" s="1162"/>
      <c r="G48" s="1162"/>
      <c r="H48" s="1162"/>
      <c r="I48" s="1162"/>
      <c r="J48" s="1163"/>
      <c r="K48" s="63">
        <v>151</v>
      </c>
      <c r="L48" s="64">
        <v>152</v>
      </c>
      <c r="M48" s="64">
        <v>142</v>
      </c>
      <c r="N48" s="64">
        <v>135</v>
      </c>
      <c r="O48" s="65">
        <v>114</v>
      </c>
      <c r="P48" s="48"/>
      <c r="Q48" s="48"/>
      <c r="R48" s="48"/>
      <c r="S48" s="48"/>
      <c r="T48" s="48"/>
      <c r="U48" s="48"/>
    </row>
    <row r="49" spans="1:21" ht="30.75" customHeight="1" x14ac:dyDescent="0.15">
      <c r="A49" s="48"/>
      <c r="B49" s="1156"/>
      <c r="C49" s="1157"/>
      <c r="D49" s="62"/>
      <c r="E49" s="1162" t="s">
        <v>14</v>
      </c>
      <c r="F49" s="1162"/>
      <c r="G49" s="1162"/>
      <c r="H49" s="1162"/>
      <c r="I49" s="1162"/>
      <c r="J49" s="1163"/>
      <c r="K49" s="63">
        <v>655</v>
      </c>
      <c r="L49" s="64">
        <v>681</v>
      </c>
      <c r="M49" s="64">
        <v>619</v>
      </c>
      <c r="N49" s="64">
        <v>626</v>
      </c>
      <c r="O49" s="65">
        <v>661</v>
      </c>
      <c r="P49" s="48"/>
      <c r="Q49" s="48"/>
      <c r="R49" s="48"/>
      <c r="S49" s="48"/>
      <c r="T49" s="48"/>
      <c r="U49" s="48"/>
    </row>
    <row r="50" spans="1:21" ht="30.75" customHeight="1" x14ac:dyDescent="0.15">
      <c r="A50" s="48"/>
      <c r="B50" s="1156"/>
      <c r="C50" s="1157"/>
      <c r="D50" s="62"/>
      <c r="E50" s="1162" t="s">
        <v>15</v>
      </c>
      <c r="F50" s="1162"/>
      <c r="G50" s="1162"/>
      <c r="H50" s="1162"/>
      <c r="I50" s="1162"/>
      <c r="J50" s="1163"/>
      <c r="K50" s="63">
        <v>12</v>
      </c>
      <c r="L50" s="64">
        <v>11</v>
      </c>
      <c r="M50" s="64">
        <v>5</v>
      </c>
      <c r="N50" s="64">
        <v>4</v>
      </c>
      <c r="O50" s="65">
        <v>4</v>
      </c>
      <c r="P50" s="48"/>
      <c r="Q50" s="48"/>
      <c r="R50" s="48"/>
      <c r="S50" s="48"/>
      <c r="T50" s="48"/>
      <c r="U50" s="48"/>
    </row>
    <row r="51" spans="1:21" ht="30.75" customHeight="1" x14ac:dyDescent="0.15">
      <c r="A51" s="48"/>
      <c r="B51" s="1158"/>
      <c r="C51" s="1159"/>
      <c r="D51" s="66"/>
      <c r="E51" s="1162" t="s">
        <v>16</v>
      </c>
      <c r="F51" s="1162"/>
      <c r="G51" s="1162"/>
      <c r="H51" s="1162"/>
      <c r="I51" s="1162"/>
      <c r="J51" s="1163"/>
      <c r="K51" s="63" t="s">
        <v>488</v>
      </c>
      <c r="L51" s="64" t="s">
        <v>488</v>
      </c>
      <c r="M51" s="64" t="s">
        <v>488</v>
      </c>
      <c r="N51" s="64">
        <v>0</v>
      </c>
      <c r="O51" s="65">
        <v>0</v>
      </c>
      <c r="P51" s="48"/>
      <c r="Q51" s="48"/>
      <c r="R51" s="48"/>
      <c r="S51" s="48"/>
      <c r="T51" s="48"/>
      <c r="U51" s="48"/>
    </row>
    <row r="52" spans="1:21" ht="30.75" customHeight="1" x14ac:dyDescent="0.15">
      <c r="A52" s="48"/>
      <c r="B52" s="1164" t="s">
        <v>17</v>
      </c>
      <c r="C52" s="1165"/>
      <c r="D52" s="66"/>
      <c r="E52" s="1162" t="s">
        <v>18</v>
      </c>
      <c r="F52" s="1162"/>
      <c r="G52" s="1162"/>
      <c r="H52" s="1162"/>
      <c r="I52" s="1162"/>
      <c r="J52" s="1163"/>
      <c r="K52" s="63">
        <v>1358</v>
      </c>
      <c r="L52" s="64">
        <v>1338</v>
      </c>
      <c r="M52" s="64">
        <v>1244</v>
      </c>
      <c r="N52" s="64">
        <v>1233</v>
      </c>
      <c r="O52" s="65">
        <v>1261</v>
      </c>
      <c r="P52" s="48"/>
      <c r="Q52" s="48"/>
      <c r="R52" s="48"/>
      <c r="S52" s="48"/>
      <c r="T52" s="48"/>
      <c r="U52" s="48"/>
    </row>
    <row r="53" spans="1:21" ht="30.75" customHeight="1" thickBot="1" x14ac:dyDescent="0.2">
      <c r="A53" s="48"/>
      <c r="B53" s="1166" t="s">
        <v>19</v>
      </c>
      <c r="C53" s="1167"/>
      <c r="D53" s="67"/>
      <c r="E53" s="1168" t="s">
        <v>20</v>
      </c>
      <c r="F53" s="1168"/>
      <c r="G53" s="1168"/>
      <c r="H53" s="1168"/>
      <c r="I53" s="1168"/>
      <c r="J53" s="1169"/>
      <c r="K53" s="68">
        <v>693</v>
      </c>
      <c r="L53" s="69">
        <v>767</v>
      </c>
      <c r="M53" s="69">
        <v>751</v>
      </c>
      <c r="N53" s="69">
        <v>769</v>
      </c>
      <c r="O53" s="70">
        <v>753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540</v>
      </c>
      <c r="L57" s="81" t="s">
        <v>541</v>
      </c>
      <c r="M57" s="81" t="s">
        <v>542</v>
      </c>
      <c r="N57" s="81" t="s">
        <v>543</v>
      </c>
      <c r="O57" s="82" t="s">
        <v>544</v>
      </c>
      <c r="P57" s="48"/>
      <c r="Q57" s="48"/>
      <c r="R57" s="48"/>
      <c r="S57" s="48"/>
      <c r="T57" s="48"/>
      <c r="U57" s="48"/>
    </row>
    <row r="58" spans="1:21" ht="31.5" customHeight="1" x14ac:dyDescent="0.15">
      <c r="B58" s="1170" t="s">
        <v>24</v>
      </c>
      <c r="C58" s="1171"/>
      <c r="D58" s="1176" t="s">
        <v>25</v>
      </c>
      <c r="E58" s="1177"/>
      <c r="F58" s="1177"/>
      <c r="G58" s="1177"/>
      <c r="H58" s="1177"/>
      <c r="I58" s="1177"/>
      <c r="J58" s="1178"/>
      <c r="K58" s="83"/>
      <c r="L58" s="84"/>
      <c r="M58" s="84"/>
      <c r="N58" s="84"/>
      <c r="O58" s="85"/>
    </row>
    <row r="59" spans="1:21" ht="31.5" customHeight="1" x14ac:dyDescent="0.15">
      <c r="B59" s="1172"/>
      <c r="C59" s="1173"/>
      <c r="D59" s="1179" t="s">
        <v>26</v>
      </c>
      <c r="E59" s="1180"/>
      <c r="F59" s="1180"/>
      <c r="G59" s="1180"/>
      <c r="H59" s="1180"/>
      <c r="I59" s="1180"/>
      <c r="J59" s="1181"/>
      <c r="K59" s="86"/>
      <c r="L59" s="87"/>
      <c r="M59" s="87"/>
      <c r="N59" s="87"/>
      <c r="O59" s="88"/>
    </row>
    <row r="60" spans="1:21" ht="31.5" customHeight="1" thickBot="1" x14ac:dyDescent="0.2">
      <c r="B60" s="1174"/>
      <c r="C60" s="1175"/>
      <c r="D60" s="1182" t="s">
        <v>27</v>
      </c>
      <c r="E60" s="1183"/>
      <c r="F60" s="1183"/>
      <c r="G60" s="1183"/>
      <c r="H60" s="1183"/>
      <c r="I60" s="1183"/>
      <c r="J60" s="1184"/>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row r="65" s="49" customFormat="1" ht="12.6" hidden="1" customHeight="1" x14ac:dyDescent="0.15"/>
    <row r="66" s="49" customFormat="1" ht="12.6" hidden="1" customHeight="1" x14ac:dyDescent="0.15"/>
    <row r="67" s="49" customFormat="1" ht="12.6" hidden="1" customHeight="1" x14ac:dyDescent="0.15"/>
    <row r="68" s="49" customFormat="1" ht="12.6" hidden="1" customHeight="1" x14ac:dyDescent="0.15"/>
    <row r="69" s="49" customFormat="1" ht="12.6" hidden="1" customHeight="1" x14ac:dyDescent="0.15"/>
    <row r="70" s="49" customFormat="1" ht="12.6" hidden="1" customHeight="1" x14ac:dyDescent="0.15"/>
  </sheetData>
  <sheetProtection algorithmName="SHA-512" hashValue="gFtCIb63PAqYqCyDOHfqypLUxx6tb9xLU2wbghTAPAq9seRJiVU3QKRs/BwmCanSry4UJb5BUabIbZiwXAzPmg==" saltValue="c8cTdihUQEWw8qvrFjCHT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7"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185" t="s">
        <v>30</v>
      </c>
      <c r="C41" s="1186"/>
      <c r="D41" s="105"/>
      <c r="E41" s="1191" t="s">
        <v>31</v>
      </c>
      <c r="F41" s="1191"/>
      <c r="G41" s="1191"/>
      <c r="H41" s="1192"/>
      <c r="I41" s="343">
        <v>10051</v>
      </c>
      <c r="J41" s="344">
        <v>9556</v>
      </c>
      <c r="K41" s="344">
        <v>8712</v>
      </c>
      <c r="L41" s="344">
        <v>9167</v>
      </c>
      <c r="M41" s="345">
        <v>9360</v>
      </c>
    </row>
    <row r="42" spans="2:13" ht="27.75" customHeight="1" x14ac:dyDescent="0.15">
      <c r="B42" s="1187"/>
      <c r="C42" s="1188"/>
      <c r="D42" s="106"/>
      <c r="E42" s="1193" t="s">
        <v>32</v>
      </c>
      <c r="F42" s="1193"/>
      <c r="G42" s="1193"/>
      <c r="H42" s="1194"/>
      <c r="I42" s="346">
        <v>27</v>
      </c>
      <c r="J42" s="347">
        <v>16</v>
      </c>
      <c r="K42" s="347">
        <v>11</v>
      </c>
      <c r="L42" s="347">
        <v>7</v>
      </c>
      <c r="M42" s="348">
        <v>3</v>
      </c>
    </row>
    <row r="43" spans="2:13" ht="27.75" customHeight="1" x14ac:dyDescent="0.15">
      <c r="B43" s="1187"/>
      <c r="C43" s="1188"/>
      <c r="D43" s="106"/>
      <c r="E43" s="1193" t="s">
        <v>33</v>
      </c>
      <c r="F43" s="1193"/>
      <c r="G43" s="1193"/>
      <c r="H43" s="1194"/>
      <c r="I43" s="346">
        <v>1630</v>
      </c>
      <c r="J43" s="347">
        <v>1425</v>
      </c>
      <c r="K43" s="347">
        <v>1216</v>
      </c>
      <c r="L43" s="347">
        <v>1021</v>
      </c>
      <c r="M43" s="348">
        <v>749</v>
      </c>
    </row>
    <row r="44" spans="2:13" ht="27.75" customHeight="1" x14ac:dyDescent="0.15">
      <c r="B44" s="1187"/>
      <c r="C44" s="1188"/>
      <c r="D44" s="106"/>
      <c r="E44" s="1193" t="s">
        <v>34</v>
      </c>
      <c r="F44" s="1193"/>
      <c r="G44" s="1193"/>
      <c r="H44" s="1194"/>
      <c r="I44" s="346">
        <v>11365</v>
      </c>
      <c r="J44" s="347">
        <v>10959</v>
      </c>
      <c r="K44" s="347">
        <v>10288</v>
      </c>
      <c r="L44" s="347">
        <v>9472</v>
      </c>
      <c r="M44" s="348">
        <v>8780</v>
      </c>
    </row>
    <row r="45" spans="2:13" ht="27.75" customHeight="1" x14ac:dyDescent="0.15">
      <c r="B45" s="1187"/>
      <c r="C45" s="1188"/>
      <c r="D45" s="106"/>
      <c r="E45" s="1193" t="s">
        <v>35</v>
      </c>
      <c r="F45" s="1193"/>
      <c r="G45" s="1193"/>
      <c r="H45" s="1194"/>
      <c r="I45" s="346">
        <v>1487</v>
      </c>
      <c r="J45" s="347">
        <v>1410</v>
      </c>
      <c r="K45" s="347">
        <v>1349</v>
      </c>
      <c r="L45" s="347">
        <v>1347</v>
      </c>
      <c r="M45" s="348">
        <v>1452</v>
      </c>
    </row>
    <row r="46" spans="2:13" ht="27.75" customHeight="1" x14ac:dyDescent="0.15">
      <c r="B46" s="1187"/>
      <c r="C46" s="1188"/>
      <c r="D46" s="107"/>
      <c r="E46" s="1193" t="s">
        <v>36</v>
      </c>
      <c r="F46" s="1193"/>
      <c r="G46" s="1193"/>
      <c r="H46" s="1194"/>
      <c r="I46" s="346" t="s">
        <v>488</v>
      </c>
      <c r="J46" s="347" t="s">
        <v>488</v>
      </c>
      <c r="K46" s="347" t="s">
        <v>488</v>
      </c>
      <c r="L46" s="347" t="s">
        <v>488</v>
      </c>
      <c r="M46" s="348" t="s">
        <v>488</v>
      </c>
    </row>
    <row r="47" spans="2:13" ht="27.75" customHeight="1" x14ac:dyDescent="0.15">
      <c r="B47" s="1187"/>
      <c r="C47" s="1188"/>
      <c r="D47" s="108"/>
      <c r="E47" s="1195" t="s">
        <v>37</v>
      </c>
      <c r="F47" s="1196"/>
      <c r="G47" s="1196"/>
      <c r="H47" s="1197"/>
      <c r="I47" s="346" t="s">
        <v>488</v>
      </c>
      <c r="J47" s="347" t="s">
        <v>488</v>
      </c>
      <c r="K47" s="347" t="s">
        <v>488</v>
      </c>
      <c r="L47" s="347" t="s">
        <v>488</v>
      </c>
      <c r="M47" s="348" t="s">
        <v>488</v>
      </c>
    </row>
    <row r="48" spans="2:13" ht="27.75" customHeight="1" x14ac:dyDescent="0.15">
      <c r="B48" s="1187"/>
      <c r="C48" s="1188"/>
      <c r="D48" s="106"/>
      <c r="E48" s="1193" t="s">
        <v>38</v>
      </c>
      <c r="F48" s="1193"/>
      <c r="G48" s="1193"/>
      <c r="H48" s="1194"/>
      <c r="I48" s="346" t="s">
        <v>488</v>
      </c>
      <c r="J48" s="347" t="s">
        <v>488</v>
      </c>
      <c r="K48" s="347" t="s">
        <v>488</v>
      </c>
      <c r="L48" s="347" t="s">
        <v>488</v>
      </c>
      <c r="M48" s="348" t="s">
        <v>488</v>
      </c>
    </row>
    <row r="49" spans="2:13" ht="27.75" customHeight="1" x14ac:dyDescent="0.15">
      <c r="B49" s="1189"/>
      <c r="C49" s="1190"/>
      <c r="D49" s="106"/>
      <c r="E49" s="1193" t="s">
        <v>39</v>
      </c>
      <c r="F49" s="1193"/>
      <c r="G49" s="1193"/>
      <c r="H49" s="1194"/>
      <c r="I49" s="346" t="s">
        <v>488</v>
      </c>
      <c r="J49" s="347" t="s">
        <v>488</v>
      </c>
      <c r="K49" s="347" t="s">
        <v>488</v>
      </c>
      <c r="L49" s="347" t="s">
        <v>488</v>
      </c>
      <c r="M49" s="348" t="s">
        <v>488</v>
      </c>
    </row>
    <row r="50" spans="2:13" ht="27.75" customHeight="1" x14ac:dyDescent="0.15">
      <c r="B50" s="1198" t="s">
        <v>40</v>
      </c>
      <c r="C50" s="1199"/>
      <c r="D50" s="109"/>
      <c r="E50" s="1193" t="s">
        <v>41</v>
      </c>
      <c r="F50" s="1193"/>
      <c r="G50" s="1193"/>
      <c r="H50" s="1194"/>
      <c r="I50" s="346">
        <v>3903</v>
      </c>
      <c r="J50" s="347">
        <v>4817</v>
      </c>
      <c r="K50" s="347">
        <v>5084</v>
      </c>
      <c r="L50" s="347">
        <v>5353</v>
      </c>
      <c r="M50" s="348">
        <v>5325</v>
      </c>
    </row>
    <row r="51" spans="2:13" ht="27.75" customHeight="1" x14ac:dyDescent="0.15">
      <c r="B51" s="1187"/>
      <c r="C51" s="1188"/>
      <c r="D51" s="106"/>
      <c r="E51" s="1193" t="s">
        <v>42</v>
      </c>
      <c r="F51" s="1193"/>
      <c r="G51" s="1193"/>
      <c r="H51" s="1194"/>
      <c r="I51" s="346">
        <v>441</v>
      </c>
      <c r="J51" s="347">
        <v>411</v>
      </c>
      <c r="K51" s="347">
        <v>357</v>
      </c>
      <c r="L51" s="347">
        <v>303</v>
      </c>
      <c r="M51" s="348">
        <v>357</v>
      </c>
    </row>
    <row r="52" spans="2:13" ht="27.75" customHeight="1" x14ac:dyDescent="0.15">
      <c r="B52" s="1189"/>
      <c r="C52" s="1190"/>
      <c r="D52" s="106"/>
      <c r="E52" s="1193" t="s">
        <v>43</v>
      </c>
      <c r="F52" s="1193"/>
      <c r="G52" s="1193"/>
      <c r="H52" s="1194"/>
      <c r="I52" s="346">
        <v>13896</v>
      </c>
      <c r="J52" s="347">
        <v>13239</v>
      </c>
      <c r="K52" s="347">
        <v>13220</v>
      </c>
      <c r="L52" s="347">
        <v>13675</v>
      </c>
      <c r="M52" s="348">
        <v>13422</v>
      </c>
    </row>
    <row r="53" spans="2:13" ht="27.75" customHeight="1" thickBot="1" x14ac:dyDescent="0.2">
      <c r="B53" s="1200" t="s">
        <v>19</v>
      </c>
      <c r="C53" s="1201"/>
      <c r="D53" s="110"/>
      <c r="E53" s="1202" t="s">
        <v>44</v>
      </c>
      <c r="F53" s="1202"/>
      <c r="G53" s="1202"/>
      <c r="H53" s="1203"/>
      <c r="I53" s="349">
        <v>6321</v>
      </c>
      <c r="J53" s="350">
        <v>4898</v>
      </c>
      <c r="K53" s="350">
        <v>2917</v>
      </c>
      <c r="L53" s="350">
        <v>1683</v>
      </c>
      <c r="M53" s="351">
        <v>1240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7iV47OJXe5+yMJ9VyNCHzyQM6ZZo+YSA6SH2coD6Rx4tV/PvIVEUNZZGtOEY8tKi40Ng6dbfNiOd6csyxGoQag==" saltValue="5+l97mG1gX6KGnv2adrq7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23622047244094491"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85" zoomScaleNormal="85" zoomScaleSheetLayoutView="8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12" t="s">
        <v>46</v>
      </c>
      <c r="D55" s="1212"/>
      <c r="E55" s="1213"/>
      <c r="F55" s="352">
        <v>1215</v>
      </c>
      <c r="G55" s="352">
        <v>1215</v>
      </c>
      <c r="H55" s="353">
        <v>1215</v>
      </c>
    </row>
    <row r="56" spans="2:8" ht="52.5" customHeight="1" x14ac:dyDescent="0.15">
      <c r="B56" s="122"/>
      <c r="C56" s="1214" t="s">
        <v>47</v>
      </c>
      <c r="D56" s="1214"/>
      <c r="E56" s="1215"/>
      <c r="F56" s="354">
        <v>633</v>
      </c>
      <c r="G56" s="354">
        <v>684</v>
      </c>
      <c r="H56" s="355">
        <v>644</v>
      </c>
    </row>
    <row r="57" spans="2:8" ht="53.25" customHeight="1" x14ac:dyDescent="0.15">
      <c r="B57" s="122"/>
      <c r="C57" s="1216" t="s">
        <v>48</v>
      </c>
      <c r="D57" s="1216"/>
      <c r="E57" s="1217"/>
      <c r="F57" s="356">
        <v>3006</v>
      </c>
      <c r="G57" s="356">
        <v>3220</v>
      </c>
      <c r="H57" s="357">
        <v>3226</v>
      </c>
    </row>
    <row r="58" spans="2:8" ht="45.75" customHeight="1" x14ac:dyDescent="0.15">
      <c r="B58" s="123"/>
      <c r="C58" s="1204" t="s">
        <v>554</v>
      </c>
      <c r="D58" s="1205"/>
      <c r="E58" s="1206"/>
      <c r="F58" s="358">
        <v>905</v>
      </c>
      <c r="G58" s="358">
        <v>1106</v>
      </c>
      <c r="H58" s="359">
        <v>1214</v>
      </c>
    </row>
    <row r="59" spans="2:8" ht="45.75" customHeight="1" x14ac:dyDescent="0.15">
      <c r="B59" s="123"/>
      <c r="C59" s="1204" t="s">
        <v>556</v>
      </c>
      <c r="D59" s="1205"/>
      <c r="E59" s="1206"/>
      <c r="F59" s="358">
        <v>292</v>
      </c>
      <c r="G59" s="358">
        <v>424</v>
      </c>
      <c r="H59" s="359">
        <v>407</v>
      </c>
    </row>
    <row r="60" spans="2:8" ht="45.75" customHeight="1" x14ac:dyDescent="0.15">
      <c r="B60" s="123"/>
      <c r="C60" s="1204" t="s">
        <v>555</v>
      </c>
      <c r="D60" s="1205"/>
      <c r="E60" s="1206"/>
      <c r="F60" s="358">
        <v>405</v>
      </c>
      <c r="G60" s="358">
        <v>335</v>
      </c>
      <c r="H60" s="359">
        <v>393</v>
      </c>
    </row>
    <row r="61" spans="2:8" ht="45.75" customHeight="1" x14ac:dyDescent="0.15">
      <c r="B61" s="123"/>
      <c r="C61" s="1204" t="s">
        <v>557</v>
      </c>
      <c r="D61" s="1205"/>
      <c r="E61" s="1206"/>
      <c r="F61" s="358">
        <v>288</v>
      </c>
      <c r="G61" s="358">
        <v>288</v>
      </c>
      <c r="H61" s="359">
        <v>288</v>
      </c>
    </row>
    <row r="62" spans="2:8" ht="45.75" customHeight="1" thickBot="1" x14ac:dyDescent="0.2">
      <c r="B62" s="124"/>
      <c r="C62" s="1207" t="s">
        <v>558</v>
      </c>
      <c r="D62" s="1208"/>
      <c r="E62" s="1209"/>
      <c r="F62" s="360">
        <v>165</v>
      </c>
      <c r="G62" s="360">
        <v>150</v>
      </c>
      <c r="H62" s="361">
        <v>131</v>
      </c>
    </row>
    <row r="63" spans="2:8" ht="52.5" customHeight="1" thickBot="1" x14ac:dyDescent="0.2">
      <c r="B63" s="125"/>
      <c r="C63" s="1210" t="s">
        <v>49</v>
      </c>
      <c r="D63" s="1210"/>
      <c r="E63" s="1211"/>
      <c r="F63" s="362">
        <v>4855</v>
      </c>
      <c r="G63" s="362">
        <v>5119</v>
      </c>
      <c r="H63" s="363">
        <v>5085</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sheetData>
  <sheetProtection algorithmName="SHA-512" hashValue="KE/qQnoJ/FYAFKQQgkW/HQnFjTAnF/a55gkWZcHCUK33P1uwj0WRlorpVTcN102F0ZnH5JbfFhUhHziI49C8Kw==" saltValue="w5/68scaQSiHUaNbDPJnt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23622047244094491"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C0D95-0859-4A75-83C3-7AB59D99E24C}">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1220" customWidth="1"/>
    <col min="2" max="107" width="2.5" style="1220" customWidth="1"/>
    <col min="108" max="108" width="6.125" style="1227" customWidth="1"/>
    <col min="109" max="109" width="5.875" style="1226" customWidth="1"/>
    <col min="110" max="16384" width="8.625" style="1220" hidden="1"/>
  </cols>
  <sheetData>
    <row r="1" spans="1:109" ht="42.75" customHeight="1" x14ac:dyDescent="0.15">
      <c r="A1" s="1218"/>
      <c r="B1" s="1219"/>
      <c r="DD1" s="1220"/>
      <c r="DE1" s="1220"/>
    </row>
    <row r="2" spans="1:109" ht="25.5" customHeight="1" x14ac:dyDescent="0.15">
      <c r="A2" s="1221"/>
      <c r="C2" s="1221"/>
      <c r="O2" s="1221"/>
      <c r="P2" s="1221"/>
      <c r="Q2" s="1221"/>
      <c r="R2" s="1221"/>
      <c r="S2" s="1221"/>
      <c r="T2" s="1221"/>
      <c r="U2" s="1221"/>
      <c r="V2" s="1221"/>
      <c r="W2" s="1221"/>
      <c r="X2" s="1221"/>
      <c r="Y2" s="1221"/>
      <c r="Z2" s="1221"/>
      <c r="AA2" s="1221"/>
      <c r="AB2" s="1221"/>
      <c r="AC2" s="1221"/>
      <c r="AD2" s="1221"/>
      <c r="AE2" s="1221"/>
      <c r="AF2" s="1221"/>
      <c r="AG2" s="1221"/>
      <c r="AH2" s="1221"/>
      <c r="AI2" s="1221"/>
      <c r="AU2" s="1221"/>
      <c r="BG2" s="1221"/>
      <c r="BS2" s="1221"/>
      <c r="CE2" s="1221"/>
      <c r="CQ2" s="1221"/>
      <c r="DD2" s="1220"/>
      <c r="DE2" s="1220"/>
    </row>
    <row r="3" spans="1:109" ht="25.5" customHeight="1" x14ac:dyDescent="0.15">
      <c r="A3" s="1221"/>
      <c r="C3" s="1221"/>
      <c r="O3" s="1221"/>
      <c r="P3" s="1221"/>
      <c r="Q3" s="1221"/>
      <c r="R3" s="1221"/>
      <c r="S3" s="1221"/>
      <c r="T3" s="1221"/>
      <c r="U3" s="1221"/>
      <c r="V3" s="1221"/>
      <c r="W3" s="1221"/>
      <c r="X3" s="1221"/>
      <c r="Y3" s="1221"/>
      <c r="Z3" s="1221"/>
      <c r="AA3" s="1221"/>
      <c r="AB3" s="1221"/>
      <c r="AC3" s="1221"/>
      <c r="AD3" s="1221"/>
      <c r="AE3" s="1221"/>
      <c r="AF3" s="1221"/>
      <c r="AG3" s="1221"/>
      <c r="AH3" s="1221"/>
      <c r="AI3" s="1221"/>
      <c r="AU3" s="1221"/>
      <c r="BG3" s="1221"/>
      <c r="BS3" s="1221"/>
      <c r="CE3" s="1221"/>
      <c r="CQ3" s="1221"/>
      <c r="DD3" s="1220"/>
      <c r="DE3" s="1220"/>
    </row>
    <row r="4" spans="1:109" s="247" customFormat="1" x14ac:dyDescent="0.15">
      <c r="A4" s="1221"/>
      <c r="B4" s="1221"/>
      <c r="C4" s="1221"/>
      <c r="D4" s="1221"/>
      <c r="E4" s="1221"/>
      <c r="F4" s="1221"/>
      <c r="G4" s="1221"/>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1"/>
      <c r="AI4" s="1221"/>
      <c r="AJ4" s="1221"/>
      <c r="AK4" s="1221"/>
      <c r="AL4" s="1221"/>
      <c r="AM4" s="1221"/>
      <c r="AN4" s="1221"/>
      <c r="AO4" s="1221"/>
      <c r="AP4" s="1221"/>
      <c r="AQ4" s="1221"/>
      <c r="AR4" s="1221"/>
      <c r="AS4" s="1221"/>
      <c r="AT4" s="1221"/>
      <c r="AU4" s="1221"/>
      <c r="AV4" s="1221"/>
      <c r="AW4" s="1221"/>
      <c r="AX4" s="1221"/>
      <c r="AY4" s="1221"/>
      <c r="AZ4" s="1221"/>
      <c r="BA4" s="1221"/>
      <c r="BB4" s="1221"/>
      <c r="BC4" s="1221"/>
      <c r="BD4" s="1221"/>
      <c r="BE4" s="1221"/>
      <c r="BF4" s="1221"/>
      <c r="BG4" s="1221"/>
      <c r="BH4" s="1221"/>
      <c r="BI4" s="1221"/>
      <c r="BJ4" s="1221"/>
      <c r="BK4" s="1221"/>
      <c r="BL4" s="1221"/>
      <c r="BM4" s="1221"/>
      <c r="BN4" s="1221"/>
      <c r="BO4" s="1221"/>
      <c r="BP4" s="1221"/>
      <c r="BQ4" s="1221"/>
      <c r="BR4" s="1221"/>
      <c r="BS4" s="1221"/>
      <c r="BT4" s="1221"/>
      <c r="BU4" s="1221"/>
      <c r="BV4" s="1221"/>
      <c r="BW4" s="1221"/>
      <c r="BX4" s="1221"/>
      <c r="BY4" s="1221"/>
      <c r="BZ4" s="1221"/>
      <c r="CA4" s="1221"/>
      <c r="CB4" s="1221"/>
      <c r="CC4" s="1221"/>
      <c r="CD4" s="1221"/>
      <c r="CE4" s="1221"/>
      <c r="CF4" s="1221"/>
      <c r="CG4" s="1221"/>
      <c r="CH4" s="1221"/>
      <c r="CI4" s="1221"/>
      <c r="CJ4" s="1221"/>
      <c r="CK4" s="1221"/>
      <c r="CL4" s="1221"/>
      <c r="CM4" s="1221"/>
      <c r="CN4" s="1221"/>
      <c r="CO4" s="1221"/>
      <c r="CP4" s="1221"/>
      <c r="CQ4" s="1221"/>
      <c r="CR4" s="1221"/>
      <c r="CS4" s="1221"/>
      <c r="CT4" s="1221"/>
      <c r="CU4" s="1221"/>
      <c r="CV4" s="1221"/>
      <c r="CW4" s="1221"/>
      <c r="CX4" s="1221"/>
      <c r="CY4" s="1221"/>
      <c r="CZ4" s="1221"/>
      <c r="DA4" s="1221"/>
      <c r="DB4" s="1221"/>
      <c r="DC4" s="1221"/>
      <c r="DD4" s="1221"/>
      <c r="DE4" s="1221"/>
    </row>
    <row r="5" spans="1:109" s="247" customFormat="1" x14ac:dyDescent="0.15">
      <c r="A5" s="1221"/>
      <c r="B5" s="1221"/>
      <c r="C5" s="1221"/>
      <c r="D5" s="1221"/>
      <c r="E5" s="1221"/>
      <c r="F5" s="1221"/>
      <c r="G5" s="1221"/>
      <c r="H5" s="1221"/>
      <c r="I5" s="1221"/>
      <c r="J5" s="1221"/>
      <c r="K5" s="1221"/>
      <c r="L5" s="1221"/>
      <c r="M5" s="1221"/>
      <c r="N5" s="1221"/>
      <c r="O5" s="1221"/>
      <c r="P5" s="1221"/>
      <c r="Q5" s="1221"/>
      <c r="R5" s="1221"/>
      <c r="S5" s="1221"/>
      <c r="T5" s="1221"/>
      <c r="U5" s="1221"/>
      <c r="V5" s="1221"/>
      <c r="W5" s="1221"/>
      <c r="X5" s="1221"/>
      <c r="Y5" s="1221"/>
      <c r="Z5" s="1221"/>
      <c r="AA5" s="1221"/>
      <c r="AB5" s="1221"/>
      <c r="AC5" s="1221"/>
      <c r="AD5" s="1221"/>
      <c r="AE5" s="1221"/>
      <c r="AF5" s="1221"/>
      <c r="AG5" s="1221"/>
      <c r="AH5" s="1221"/>
      <c r="AI5" s="1221"/>
      <c r="AJ5" s="1221"/>
      <c r="AK5" s="1221"/>
      <c r="AL5" s="1221"/>
      <c r="AM5" s="1221"/>
      <c r="AN5" s="1221"/>
      <c r="AO5" s="1221"/>
      <c r="AP5" s="1221"/>
      <c r="AQ5" s="1221"/>
      <c r="AR5" s="1221"/>
      <c r="AS5" s="1221"/>
      <c r="AT5" s="1221"/>
      <c r="AU5" s="1221"/>
      <c r="AV5" s="1221"/>
      <c r="AW5" s="1221"/>
      <c r="AX5" s="1221"/>
      <c r="AY5" s="1221"/>
      <c r="AZ5" s="1221"/>
      <c r="BA5" s="1221"/>
      <c r="BB5" s="1221"/>
      <c r="BC5" s="1221"/>
      <c r="BD5" s="1221"/>
      <c r="BE5" s="1221"/>
      <c r="BF5" s="1221"/>
      <c r="BG5" s="1221"/>
      <c r="BH5" s="1221"/>
      <c r="BI5" s="1221"/>
      <c r="BJ5" s="1221"/>
      <c r="BK5" s="1221"/>
      <c r="BL5" s="1221"/>
      <c r="BM5" s="1221"/>
      <c r="BN5" s="1221"/>
      <c r="BO5" s="1221"/>
      <c r="BP5" s="1221"/>
      <c r="BQ5" s="1221"/>
      <c r="BR5" s="1221"/>
      <c r="BS5" s="1221"/>
      <c r="BT5" s="1221"/>
      <c r="BU5" s="1221"/>
      <c r="BV5" s="1221"/>
      <c r="BW5" s="1221"/>
      <c r="BX5" s="1221"/>
      <c r="BY5" s="1221"/>
      <c r="BZ5" s="1221"/>
      <c r="CA5" s="1221"/>
      <c r="CB5" s="1221"/>
      <c r="CC5" s="1221"/>
      <c r="CD5" s="1221"/>
      <c r="CE5" s="1221"/>
      <c r="CF5" s="1221"/>
      <c r="CG5" s="1221"/>
      <c r="CH5" s="1221"/>
      <c r="CI5" s="1221"/>
      <c r="CJ5" s="1221"/>
      <c r="CK5" s="1221"/>
      <c r="CL5" s="1221"/>
      <c r="CM5" s="1221"/>
      <c r="CN5" s="1221"/>
      <c r="CO5" s="1221"/>
      <c r="CP5" s="1221"/>
      <c r="CQ5" s="1221"/>
      <c r="CR5" s="1221"/>
      <c r="CS5" s="1221"/>
      <c r="CT5" s="1221"/>
      <c r="CU5" s="1221"/>
      <c r="CV5" s="1221"/>
      <c r="CW5" s="1221"/>
      <c r="CX5" s="1221"/>
      <c r="CY5" s="1221"/>
      <c r="CZ5" s="1221"/>
      <c r="DA5" s="1221"/>
      <c r="DB5" s="1221"/>
      <c r="DC5" s="1221"/>
      <c r="DD5" s="1221"/>
      <c r="DE5" s="1221"/>
    </row>
    <row r="6" spans="1:109" s="247" customFormat="1" x14ac:dyDescent="0.15">
      <c r="A6" s="1221"/>
      <c r="B6" s="1221"/>
      <c r="C6" s="1221"/>
      <c r="D6" s="1221"/>
      <c r="E6" s="1221"/>
      <c r="F6" s="1221"/>
      <c r="G6" s="1221"/>
      <c r="H6" s="1221"/>
      <c r="I6" s="1221"/>
      <c r="J6" s="1221"/>
      <c r="K6" s="1221"/>
      <c r="L6" s="1221"/>
      <c r="M6" s="1221"/>
      <c r="N6" s="1221"/>
      <c r="O6" s="1221"/>
      <c r="P6" s="1221"/>
      <c r="Q6" s="1221"/>
      <c r="R6" s="1221"/>
      <c r="S6" s="1221"/>
      <c r="T6" s="1221"/>
      <c r="U6" s="1221"/>
      <c r="V6" s="1221"/>
      <c r="W6" s="1221"/>
      <c r="X6" s="1221"/>
      <c r="Y6" s="1221"/>
      <c r="Z6" s="1221"/>
      <c r="AA6" s="1221"/>
      <c r="AB6" s="1221"/>
      <c r="AC6" s="1221"/>
      <c r="AD6" s="1221"/>
      <c r="AE6" s="1221"/>
      <c r="AF6" s="1221"/>
      <c r="AG6" s="1221"/>
      <c r="AH6" s="1221"/>
      <c r="AI6" s="1221"/>
      <c r="AJ6" s="1221"/>
      <c r="AK6" s="1221"/>
      <c r="AL6" s="1221"/>
      <c r="AM6" s="1221"/>
      <c r="AN6" s="1221"/>
      <c r="AO6" s="1221"/>
      <c r="AP6" s="1221"/>
      <c r="AQ6" s="1221"/>
      <c r="AR6" s="1221"/>
      <c r="AS6" s="1221"/>
      <c r="AT6" s="1221"/>
      <c r="AU6" s="1221"/>
      <c r="AV6" s="1221"/>
      <c r="AW6" s="1221"/>
      <c r="AX6" s="1221"/>
      <c r="AY6" s="1221"/>
      <c r="AZ6" s="1221"/>
      <c r="BA6" s="1221"/>
      <c r="BB6" s="1221"/>
      <c r="BC6" s="1221"/>
      <c r="BD6" s="1221"/>
      <c r="BE6" s="1221"/>
      <c r="BF6" s="1221"/>
      <c r="BG6" s="1221"/>
      <c r="BH6" s="1221"/>
      <c r="BI6" s="1221"/>
      <c r="BJ6" s="1221"/>
      <c r="BK6" s="1221"/>
      <c r="BL6" s="1221"/>
      <c r="BM6" s="1221"/>
      <c r="BN6" s="1221"/>
      <c r="BO6" s="1221"/>
      <c r="BP6" s="1221"/>
      <c r="BQ6" s="1221"/>
      <c r="BR6" s="1221"/>
      <c r="BS6" s="1221"/>
      <c r="BT6" s="1221"/>
      <c r="BU6" s="1221"/>
      <c r="BV6" s="1221"/>
      <c r="BW6" s="1221"/>
      <c r="BX6" s="1221"/>
      <c r="BY6" s="1221"/>
      <c r="BZ6" s="1221"/>
      <c r="CA6" s="1221"/>
      <c r="CB6" s="1221"/>
      <c r="CC6" s="1221"/>
      <c r="CD6" s="1221"/>
      <c r="CE6" s="1221"/>
      <c r="CF6" s="1221"/>
      <c r="CG6" s="1221"/>
      <c r="CH6" s="1221"/>
      <c r="CI6" s="1221"/>
      <c r="CJ6" s="1221"/>
      <c r="CK6" s="1221"/>
      <c r="CL6" s="1221"/>
      <c r="CM6" s="1221"/>
      <c r="CN6" s="1221"/>
      <c r="CO6" s="1221"/>
      <c r="CP6" s="1221"/>
      <c r="CQ6" s="1221"/>
      <c r="CR6" s="1221"/>
      <c r="CS6" s="1221"/>
      <c r="CT6" s="1221"/>
      <c r="CU6" s="1221"/>
      <c r="CV6" s="1221"/>
      <c r="CW6" s="1221"/>
      <c r="CX6" s="1221"/>
      <c r="CY6" s="1221"/>
      <c r="CZ6" s="1221"/>
      <c r="DA6" s="1221"/>
      <c r="DB6" s="1221"/>
      <c r="DC6" s="1221"/>
      <c r="DD6" s="1221"/>
      <c r="DE6" s="1221"/>
    </row>
    <row r="7" spans="1:109" s="247" customFormat="1" x14ac:dyDescent="0.15">
      <c r="A7" s="1221"/>
      <c r="B7" s="1221"/>
      <c r="C7" s="1221"/>
      <c r="D7" s="1221"/>
      <c r="E7" s="1221"/>
      <c r="F7" s="1221"/>
      <c r="G7" s="1221"/>
      <c r="H7" s="1221"/>
      <c r="I7" s="1221"/>
      <c r="J7" s="1221"/>
      <c r="K7" s="1221"/>
      <c r="L7" s="1221"/>
      <c r="M7" s="1221"/>
      <c r="N7" s="1221"/>
      <c r="O7" s="1221"/>
      <c r="P7" s="1221"/>
      <c r="Q7" s="1221"/>
      <c r="R7" s="1221"/>
      <c r="S7" s="1221"/>
      <c r="T7" s="1221"/>
      <c r="U7" s="1221"/>
      <c r="V7" s="1221"/>
      <c r="W7" s="1221"/>
      <c r="X7" s="1221"/>
      <c r="Y7" s="1221"/>
      <c r="Z7" s="1221"/>
      <c r="AA7" s="1221"/>
      <c r="AB7" s="1221"/>
      <c r="AC7" s="1221"/>
      <c r="AD7" s="1221"/>
      <c r="AE7" s="1221"/>
      <c r="AF7" s="1221"/>
      <c r="AG7" s="1221"/>
      <c r="AH7" s="1221"/>
      <c r="AI7" s="1221"/>
      <c r="AJ7" s="1221"/>
      <c r="AK7" s="1221"/>
      <c r="AL7" s="1221"/>
      <c r="AM7" s="1221"/>
      <c r="AN7" s="1221"/>
      <c r="AO7" s="1221"/>
      <c r="AP7" s="1221"/>
      <c r="AQ7" s="1221"/>
      <c r="AR7" s="1221"/>
      <c r="AS7" s="1221"/>
      <c r="AT7" s="1221"/>
      <c r="AU7" s="1221"/>
      <c r="AV7" s="1221"/>
      <c r="AW7" s="1221"/>
      <c r="AX7" s="1221"/>
      <c r="AY7" s="1221"/>
      <c r="AZ7" s="1221"/>
      <c r="BA7" s="1221"/>
      <c r="BB7" s="1221"/>
      <c r="BC7" s="1221"/>
      <c r="BD7" s="1221"/>
      <c r="BE7" s="1221"/>
      <c r="BF7" s="1221"/>
      <c r="BG7" s="1221"/>
      <c r="BH7" s="1221"/>
      <c r="BI7" s="1221"/>
      <c r="BJ7" s="1221"/>
      <c r="BK7" s="1221"/>
      <c r="BL7" s="1221"/>
      <c r="BM7" s="1221"/>
      <c r="BN7" s="1221"/>
      <c r="BO7" s="1221"/>
      <c r="BP7" s="1221"/>
      <c r="BQ7" s="1221"/>
      <c r="BR7" s="1221"/>
      <c r="BS7" s="1221"/>
      <c r="BT7" s="1221"/>
      <c r="BU7" s="1221"/>
      <c r="BV7" s="1221"/>
      <c r="BW7" s="1221"/>
      <c r="BX7" s="1221"/>
      <c r="BY7" s="1221"/>
      <c r="BZ7" s="1221"/>
      <c r="CA7" s="1221"/>
      <c r="CB7" s="1221"/>
      <c r="CC7" s="1221"/>
      <c r="CD7" s="1221"/>
      <c r="CE7" s="1221"/>
      <c r="CF7" s="1221"/>
      <c r="CG7" s="1221"/>
      <c r="CH7" s="1221"/>
      <c r="CI7" s="1221"/>
      <c r="CJ7" s="1221"/>
      <c r="CK7" s="1221"/>
      <c r="CL7" s="1221"/>
      <c r="CM7" s="1221"/>
      <c r="CN7" s="1221"/>
      <c r="CO7" s="1221"/>
      <c r="CP7" s="1221"/>
      <c r="CQ7" s="1221"/>
      <c r="CR7" s="1221"/>
      <c r="CS7" s="1221"/>
      <c r="CT7" s="1221"/>
      <c r="CU7" s="1221"/>
      <c r="CV7" s="1221"/>
      <c r="CW7" s="1221"/>
      <c r="CX7" s="1221"/>
      <c r="CY7" s="1221"/>
      <c r="CZ7" s="1221"/>
      <c r="DA7" s="1221"/>
      <c r="DB7" s="1221"/>
      <c r="DC7" s="1221"/>
      <c r="DD7" s="1221"/>
      <c r="DE7" s="1221"/>
    </row>
    <row r="8" spans="1:109" s="247" customFormat="1" x14ac:dyDescent="0.15">
      <c r="A8" s="1221"/>
      <c r="B8" s="1221"/>
      <c r="C8" s="1221"/>
      <c r="D8" s="1221"/>
      <c r="E8" s="1221"/>
      <c r="F8" s="1221"/>
      <c r="G8" s="1221"/>
      <c r="H8" s="1221"/>
      <c r="I8" s="1221"/>
      <c r="J8" s="1221"/>
      <c r="K8" s="1221"/>
      <c r="L8" s="1221"/>
      <c r="M8" s="1221"/>
      <c r="N8" s="1221"/>
      <c r="O8" s="1221"/>
      <c r="P8" s="1221"/>
      <c r="Q8" s="1221"/>
      <c r="R8" s="1221"/>
      <c r="S8" s="1221"/>
      <c r="T8" s="1221"/>
      <c r="U8" s="1221"/>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1"/>
      <c r="BZ8" s="1221"/>
      <c r="CA8" s="1221"/>
      <c r="CB8" s="1221"/>
      <c r="CC8" s="1221"/>
      <c r="CD8" s="1221"/>
      <c r="CE8" s="1221"/>
      <c r="CF8" s="1221"/>
      <c r="CG8" s="1221"/>
      <c r="CH8" s="1221"/>
      <c r="CI8" s="1221"/>
      <c r="CJ8" s="1221"/>
      <c r="CK8" s="1221"/>
      <c r="CL8" s="1221"/>
      <c r="CM8" s="1221"/>
      <c r="CN8" s="1221"/>
      <c r="CO8" s="1221"/>
      <c r="CP8" s="1221"/>
      <c r="CQ8" s="1221"/>
      <c r="CR8" s="1221"/>
      <c r="CS8" s="1221"/>
      <c r="CT8" s="1221"/>
      <c r="CU8" s="1221"/>
      <c r="CV8" s="1221"/>
      <c r="CW8" s="1221"/>
      <c r="CX8" s="1221"/>
      <c r="CY8" s="1221"/>
      <c r="CZ8" s="1221"/>
      <c r="DA8" s="1221"/>
      <c r="DB8" s="1221"/>
      <c r="DC8" s="1221"/>
      <c r="DD8" s="1221"/>
      <c r="DE8" s="1221"/>
    </row>
    <row r="9" spans="1:109" s="247" customFormat="1" x14ac:dyDescent="0.15">
      <c r="A9" s="1221"/>
      <c r="B9" s="1221"/>
      <c r="C9" s="1221"/>
      <c r="D9" s="1221"/>
      <c r="E9" s="1221"/>
      <c r="F9" s="1221"/>
      <c r="G9" s="1221"/>
      <c r="H9" s="1221"/>
      <c r="I9" s="1221"/>
      <c r="J9" s="1221"/>
      <c r="K9" s="1221"/>
      <c r="L9" s="1221"/>
      <c r="M9" s="1221"/>
      <c r="N9" s="1221"/>
      <c r="O9" s="1221"/>
      <c r="P9" s="1221"/>
      <c r="Q9" s="1221"/>
      <c r="R9" s="1221"/>
      <c r="S9" s="1221"/>
      <c r="T9" s="1221"/>
      <c r="U9" s="1221"/>
      <c r="V9" s="1221"/>
      <c r="W9" s="1221"/>
      <c r="X9" s="1221"/>
      <c r="Y9" s="1221"/>
      <c r="Z9" s="1221"/>
      <c r="AA9" s="1221"/>
      <c r="AB9" s="1221"/>
      <c r="AC9" s="1221"/>
      <c r="AD9" s="1221"/>
      <c r="AE9" s="1221"/>
      <c r="AF9" s="1221"/>
      <c r="AG9" s="1221"/>
      <c r="AH9" s="1221"/>
      <c r="AI9" s="1221"/>
      <c r="AJ9" s="1221"/>
      <c r="AK9" s="1221"/>
      <c r="AL9" s="1221"/>
      <c r="AM9" s="1221"/>
      <c r="AN9" s="1221"/>
      <c r="AO9" s="1221"/>
      <c r="AP9" s="1221"/>
      <c r="AQ9" s="1221"/>
      <c r="AR9" s="1221"/>
      <c r="AS9" s="1221"/>
      <c r="AT9" s="1221"/>
      <c r="AU9" s="1221"/>
      <c r="AV9" s="1221"/>
      <c r="AW9" s="1221"/>
      <c r="AX9" s="1221"/>
      <c r="AY9" s="1221"/>
      <c r="AZ9" s="1221"/>
      <c r="BA9" s="1221"/>
      <c r="BB9" s="1221"/>
      <c r="BC9" s="1221"/>
      <c r="BD9" s="1221"/>
      <c r="BE9" s="1221"/>
      <c r="BF9" s="1221"/>
      <c r="BG9" s="1221"/>
      <c r="BH9" s="1221"/>
      <c r="BI9" s="1221"/>
      <c r="BJ9" s="1221"/>
      <c r="BK9" s="1221"/>
      <c r="BL9" s="1221"/>
      <c r="BM9" s="1221"/>
      <c r="BN9" s="1221"/>
      <c r="BO9" s="1221"/>
      <c r="BP9" s="1221"/>
      <c r="BQ9" s="1221"/>
      <c r="BR9" s="1221"/>
      <c r="BS9" s="1221"/>
      <c r="BT9" s="1221"/>
      <c r="BU9" s="1221"/>
      <c r="BV9" s="1221"/>
      <c r="BW9" s="1221"/>
      <c r="BX9" s="1221"/>
      <c r="BY9" s="1221"/>
      <c r="BZ9" s="1221"/>
      <c r="CA9" s="1221"/>
      <c r="CB9" s="1221"/>
      <c r="CC9" s="1221"/>
      <c r="CD9" s="1221"/>
      <c r="CE9" s="1221"/>
      <c r="CF9" s="1221"/>
      <c r="CG9" s="1221"/>
      <c r="CH9" s="1221"/>
      <c r="CI9" s="1221"/>
      <c r="CJ9" s="1221"/>
      <c r="CK9" s="1221"/>
      <c r="CL9" s="1221"/>
      <c r="CM9" s="1221"/>
      <c r="CN9" s="1221"/>
      <c r="CO9" s="1221"/>
      <c r="CP9" s="1221"/>
      <c r="CQ9" s="1221"/>
      <c r="CR9" s="1221"/>
      <c r="CS9" s="1221"/>
      <c r="CT9" s="1221"/>
      <c r="CU9" s="1221"/>
      <c r="CV9" s="1221"/>
      <c r="CW9" s="1221"/>
      <c r="CX9" s="1221"/>
      <c r="CY9" s="1221"/>
      <c r="CZ9" s="1221"/>
      <c r="DA9" s="1221"/>
      <c r="DB9" s="1221"/>
      <c r="DC9" s="1221"/>
      <c r="DD9" s="1221"/>
      <c r="DE9" s="1221"/>
    </row>
    <row r="10" spans="1:109" s="247" customFormat="1" x14ac:dyDescent="0.15">
      <c r="A10" s="1221"/>
      <c r="B10" s="1221"/>
      <c r="C10" s="1221"/>
      <c r="D10" s="1221"/>
      <c r="E10" s="1221"/>
      <c r="F10" s="1221"/>
      <c r="G10" s="1221"/>
      <c r="H10" s="1221"/>
      <c r="I10" s="1221"/>
      <c r="J10" s="1221"/>
      <c r="K10" s="1221"/>
      <c r="L10" s="1221"/>
      <c r="M10" s="1221"/>
      <c r="N10" s="1221"/>
      <c r="O10" s="1221"/>
      <c r="P10" s="1221"/>
      <c r="Q10" s="1221"/>
      <c r="R10" s="1221"/>
      <c r="S10" s="1221"/>
      <c r="T10" s="1221"/>
      <c r="U10" s="1221"/>
      <c r="V10" s="1221"/>
      <c r="W10" s="1221"/>
      <c r="X10" s="1221"/>
      <c r="Y10" s="1221"/>
      <c r="Z10" s="1221"/>
      <c r="AA10" s="1221"/>
      <c r="AB10" s="1221"/>
      <c r="AC10" s="1221"/>
      <c r="AD10" s="1221"/>
      <c r="AE10" s="1221"/>
      <c r="AF10" s="1221"/>
      <c r="AG10" s="1221"/>
      <c r="AH10" s="1221"/>
      <c r="AI10" s="1221"/>
      <c r="AJ10" s="1221"/>
      <c r="AK10" s="1221"/>
      <c r="AL10" s="1221"/>
      <c r="AM10" s="1221"/>
      <c r="AN10" s="1221"/>
      <c r="AO10" s="1221"/>
      <c r="AP10" s="1221"/>
      <c r="AQ10" s="1221"/>
      <c r="AR10" s="1221"/>
      <c r="AS10" s="1221"/>
      <c r="AT10" s="1221"/>
      <c r="AU10" s="1221"/>
      <c r="AV10" s="1221"/>
      <c r="AW10" s="1221"/>
      <c r="AX10" s="1221"/>
      <c r="AY10" s="1221"/>
      <c r="AZ10" s="1221"/>
      <c r="BA10" s="1221"/>
      <c r="BB10" s="1221"/>
      <c r="BC10" s="1221"/>
      <c r="BD10" s="1221"/>
      <c r="BE10" s="1221"/>
      <c r="BF10" s="1221"/>
      <c r="BG10" s="1221"/>
      <c r="BH10" s="1221"/>
      <c r="BI10" s="1221"/>
      <c r="BJ10" s="1221"/>
      <c r="BK10" s="1221"/>
      <c r="BL10" s="1221"/>
      <c r="BM10" s="1221"/>
      <c r="BN10" s="1221"/>
      <c r="BO10" s="1221"/>
      <c r="BP10" s="1221"/>
      <c r="BQ10" s="1221"/>
      <c r="BR10" s="1221"/>
      <c r="BS10" s="1221"/>
      <c r="BT10" s="1221"/>
      <c r="BU10" s="1221"/>
      <c r="BV10" s="1221"/>
      <c r="BW10" s="1221"/>
      <c r="BX10" s="1221"/>
      <c r="BY10" s="1221"/>
      <c r="BZ10" s="1221"/>
      <c r="CA10" s="1221"/>
      <c r="CB10" s="1221"/>
      <c r="CC10" s="1221"/>
      <c r="CD10" s="1221"/>
      <c r="CE10" s="1221"/>
      <c r="CF10" s="1221"/>
      <c r="CG10" s="1221"/>
      <c r="CH10" s="1221"/>
      <c r="CI10" s="1221"/>
      <c r="CJ10" s="1221"/>
      <c r="CK10" s="1221"/>
      <c r="CL10" s="1221"/>
      <c r="CM10" s="1221"/>
      <c r="CN10" s="1221"/>
      <c r="CO10" s="1221"/>
      <c r="CP10" s="1221"/>
      <c r="CQ10" s="1221"/>
      <c r="CR10" s="1221"/>
      <c r="CS10" s="1221"/>
      <c r="CT10" s="1221"/>
      <c r="CU10" s="1221"/>
      <c r="CV10" s="1221"/>
      <c r="CW10" s="1221"/>
      <c r="CX10" s="1221"/>
      <c r="CY10" s="1221"/>
      <c r="CZ10" s="1221"/>
      <c r="DA10" s="1221"/>
      <c r="DB10" s="1221"/>
      <c r="DC10" s="1221"/>
      <c r="DD10" s="1221"/>
      <c r="DE10" s="1221"/>
    </row>
    <row r="11" spans="1:109" s="247" customFormat="1" x14ac:dyDescent="0.15">
      <c r="A11" s="1221"/>
      <c r="B11" s="1221"/>
      <c r="C11" s="1221"/>
      <c r="D11" s="1221"/>
      <c r="E11" s="1221"/>
      <c r="F11" s="1221"/>
      <c r="G11" s="1221"/>
      <c r="H11" s="1221"/>
      <c r="I11" s="1221"/>
      <c r="J11" s="1221"/>
      <c r="K11" s="1221"/>
      <c r="L11" s="1221"/>
      <c r="M11" s="1221"/>
      <c r="N11" s="1221"/>
      <c r="O11" s="1221"/>
      <c r="P11" s="1221"/>
      <c r="Q11" s="1221"/>
      <c r="R11" s="1221"/>
      <c r="S11" s="1221"/>
      <c r="T11" s="1221"/>
      <c r="U11" s="1221"/>
      <c r="V11" s="1221"/>
      <c r="W11" s="1221"/>
      <c r="X11" s="1221"/>
      <c r="Y11" s="1221"/>
      <c r="Z11" s="1221"/>
      <c r="AA11" s="1221"/>
      <c r="AB11" s="1221"/>
      <c r="AC11" s="1221"/>
      <c r="AD11" s="1221"/>
      <c r="AE11" s="1221"/>
      <c r="AF11" s="1221"/>
      <c r="AG11" s="1221"/>
      <c r="AH11" s="1221"/>
      <c r="AI11" s="1221"/>
      <c r="AJ11" s="1221"/>
      <c r="AK11" s="1221"/>
      <c r="AL11" s="1221"/>
      <c r="AM11" s="1221"/>
      <c r="AN11" s="1221"/>
      <c r="AO11" s="1221"/>
      <c r="AP11" s="1221"/>
      <c r="AQ11" s="1221"/>
      <c r="AR11" s="1221"/>
      <c r="AS11" s="1221"/>
      <c r="AT11" s="1221"/>
      <c r="AU11" s="1221"/>
      <c r="AV11" s="1221"/>
      <c r="AW11" s="1221"/>
      <c r="AX11" s="1221"/>
      <c r="AY11" s="1221"/>
      <c r="AZ11" s="1221"/>
      <c r="BA11" s="1221"/>
      <c r="BB11" s="1221"/>
      <c r="BC11" s="1221"/>
      <c r="BD11" s="1221"/>
      <c r="BE11" s="1221"/>
      <c r="BF11" s="1221"/>
      <c r="BG11" s="1221"/>
      <c r="BH11" s="1221"/>
      <c r="BI11" s="1221"/>
      <c r="BJ11" s="1221"/>
      <c r="BK11" s="1221"/>
      <c r="BL11" s="1221"/>
      <c r="BM11" s="1221"/>
      <c r="BN11" s="1221"/>
      <c r="BO11" s="1221"/>
      <c r="BP11" s="1221"/>
      <c r="BQ11" s="1221"/>
      <c r="BR11" s="1221"/>
      <c r="BS11" s="1221"/>
      <c r="BT11" s="1221"/>
      <c r="BU11" s="1221"/>
      <c r="BV11" s="1221"/>
      <c r="BW11" s="1221"/>
      <c r="BX11" s="1221"/>
      <c r="BY11" s="1221"/>
      <c r="BZ11" s="1221"/>
      <c r="CA11" s="1221"/>
      <c r="CB11" s="1221"/>
      <c r="CC11" s="1221"/>
      <c r="CD11" s="1221"/>
      <c r="CE11" s="1221"/>
      <c r="CF11" s="1221"/>
      <c r="CG11" s="1221"/>
      <c r="CH11" s="1221"/>
      <c r="CI11" s="1221"/>
      <c r="CJ11" s="1221"/>
      <c r="CK11" s="1221"/>
      <c r="CL11" s="1221"/>
      <c r="CM11" s="1221"/>
      <c r="CN11" s="1221"/>
      <c r="CO11" s="1221"/>
      <c r="CP11" s="1221"/>
      <c r="CQ11" s="1221"/>
      <c r="CR11" s="1221"/>
      <c r="CS11" s="1221"/>
      <c r="CT11" s="1221"/>
      <c r="CU11" s="1221"/>
      <c r="CV11" s="1221"/>
      <c r="CW11" s="1221"/>
      <c r="CX11" s="1221"/>
      <c r="CY11" s="1221"/>
      <c r="CZ11" s="1221"/>
      <c r="DA11" s="1221"/>
      <c r="DB11" s="1221"/>
      <c r="DC11" s="1221"/>
      <c r="DD11" s="1221"/>
      <c r="DE11" s="1221"/>
    </row>
    <row r="12" spans="1:109" s="247" customFormat="1" x14ac:dyDescent="0.15">
      <c r="A12" s="1221"/>
      <c r="B12" s="1221"/>
      <c r="C12" s="1221"/>
      <c r="D12" s="1221"/>
      <c r="E12" s="1221"/>
      <c r="F12" s="1221"/>
      <c r="G12" s="1221"/>
      <c r="H12" s="1221"/>
      <c r="I12" s="1221"/>
      <c r="J12" s="1221"/>
      <c r="K12" s="1221"/>
      <c r="L12" s="1221"/>
      <c r="M12" s="1221"/>
      <c r="N12" s="1221"/>
      <c r="O12" s="1221"/>
      <c r="P12" s="1221"/>
      <c r="Q12" s="1221"/>
      <c r="R12" s="1221"/>
      <c r="S12" s="1221"/>
      <c r="T12" s="1221"/>
      <c r="U12" s="1221"/>
      <c r="V12" s="1221"/>
      <c r="W12" s="1221"/>
      <c r="X12" s="1221"/>
      <c r="Y12" s="1221"/>
      <c r="Z12" s="1221"/>
      <c r="AA12" s="1221"/>
      <c r="AB12" s="1221"/>
      <c r="AC12" s="1221"/>
      <c r="AD12" s="1221"/>
      <c r="AE12" s="1221"/>
      <c r="AF12" s="1221"/>
      <c r="AG12" s="1221"/>
      <c r="AH12" s="1221"/>
      <c r="AI12" s="1221"/>
      <c r="AJ12" s="1221"/>
      <c r="AK12" s="1221"/>
      <c r="AL12" s="1221"/>
      <c r="AM12" s="1221"/>
      <c r="AN12" s="1221"/>
      <c r="AO12" s="1221"/>
      <c r="AP12" s="1221"/>
      <c r="AQ12" s="1221"/>
      <c r="AR12" s="1221"/>
      <c r="AS12" s="1221"/>
      <c r="AT12" s="1221"/>
      <c r="AU12" s="1221"/>
      <c r="AV12" s="1221"/>
      <c r="AW12" s="1221"/>
      <c r="AX12" s="1221"/>
      <c r="AY12" s="1221"/>
      <c r="AZ12" s="1221"/>
      <c r="BA12" s="1221"/>
      <c r="BB12" s="1221"/>
      <c r="BC12" s="1221"/>
      <c r="BD12" s="1221"/>
      <c r="BE12" s="1221"/>
      <c r="BF12" s="1221"/>
      <c r="BG12" s="1221"/>
      <c r="BH12" s="1221"/>
      <c r="BI12" s="1221"/>
      <c r="BJ12" s="1221"/>
      <c r="BK12" s="1221"/>
      <c r="BL12" s="1221"/>
      <c r="BM12" s="1221"/>
      <c r="BN12" s="1221"/>
      <c r="BO12" s="1221"/>
      <c r="BP12" s="1221"/>
      <c r="BQ12" s="1221"/>
      <c r="BR12" s="1221"/>
      <c r="BS12" s="1221"/>
      <c r="BT12" s="1221"/>
      <c r="BU12" s="1221"/>
      <c r="BV12" s="1221"/>
      <c r="BW12" s="1221"/>
      <c r="BX12" s="1221"/>
      <c r="BY12" s="1221"/>
      <c r="BZ12" s="1221"/>
      <c r="CA12" s="1221"/>
      <c r="CB12" s="1221"/>
      <c r="CC12" s="1221"/>
      <c r="CD12" s="1221"/>
      <c r="CE12" s="1221"/>
      <c r="CF12" s="1221"/>
      <c r="CG12" s="1221"/>
      <c r="CH12" s="1221"/>
      <c r="CI12" s="1221"/>
      <c r="CJ12" s="1221"/>
      <c r="CK12" s="1221"/>
      <c r="CL12" s="1221"/>
      <c r="CM12" s="1221"/>
      <c r="CN12" s="1221"/>
      <c r="CO12" s="1221"/>
      <c r="CP12" s="1221"/>
      <c r="CQ12" s="1221"/>
      <c r="CR12" s="1221"/>
      <c r="CS12" s="1221"/>
      <c r="CT12" s="1221"/>
      <c r="CU12" s="1221"/>
      <c r="CV12" s="1221"/>
      <c r="CW12" s="1221"/>
      <c r="CX12" s="1221"/>
      <c r="CY12" s="1221"/>
      <c r="CZ12" s="1221"/>
      <c r="DA12" s="1221"/>
      <c r="DB12" s="1221"/>
      <c r="DC12" s="1221"/>
      <c r="DD12" s="1221"/>
      <c r="DE12" s="1221"/>
    </row>
    <row r="13" spans="1:109" s="247" customFormat="1" x14ac:dyDescent="0.15">
      <c r="A13" s="1221"/>
      <c r="B13" s="1221"/>
      <c r="C13" s="1221"/>
      <c r="D13" s="1221"/>
      <c r="E13" s="1221"/>
      <c r="F13" s="1221"/>
      <c r="G13" s="1221"/>
      <c r="H13" s="1221"/>
      <c r="I13" s="1221"/>
      <c r="J13" s="1221"/>
      <c r="K13" s="1221"/>
      <c r="L13" s="1221"/>
      <c r="M13" s="1221"/>
      <c r="N13" s="1221"/>
      <c r="O13" s="1221"/>
      <c r="P13" s="1221"/>
      <c r="Q13" s="1221"/>
      <c r="R13" s="1221"/>
      <c r="S13" s="1221"/>
      <c r="T13" s="1221"/>
      <c r="U13" s="1221"/>
      <c r="V13" s="1221"/>
      <c r="W13" s="1221"/>
      <c r="X13" s="1221"/>
      <c r="Y13" s="1221"/>
      <c r="Z13" s="1221"/>
      <c r="AA13" s="1221"/>
      <c r="AB13" s="1221"/>
      <c r="AC13" s="1221"/>
      <c r="AD13" s="1221"/>
      <c r="AE13" s="1221"/>
      <c r="AF13" s="1221"/>
      <c r="AG13" s="1221"/>
      <c r="AH13" s="1221"/>
      <c r="AI13" s="1221"/>
      <c r="AJ13" s="1221"/>
      <c r="AK13" s="1221"/>
      <c r="AL13" s="1221"/>
      <c r="AM13" s="1221"/>
      <c r="AN13" s="1221"/>
      <c r="AO13" s="1221"/>
      <c r="AP13" s="1221"/>
      <c r="AQ13" s="1221"/>
      <c r="AR13" s="1221"/>
      <c r="AS13" s="1221"/>
      <c r="AT13" s="1221"/>
      <c r="AU13" s="1221"/>
      <c r="AV13" s="1221"/>
      <c r="AW13" s="1221"/>
      <c r="AX13" s="1221"/>
      <c r="AY13" s="1221"/>
      <c r="AZ13" s="1221"/>
      <c r="BA13" s="1221"/>
      <c r="BB13" s="1221"/>
      <c r="BC13" s="1221"/>
      <c r="BD13" s="1221"/>
      <c r="BE13" s="1221"/>
      <c r="BF13" s="1221"/>
      <c r="BG13" s="1221"/>
      <c r="BH13" s="1221"/>
      <c r="BI13" s="1221"/>
      <c r="BJ13" s="1221"/>
      <c r="BK13" s="1221"/>
      <c r="BL13" s="1221"/>
      <c r="BM13" s="1221"/>
      <c r="BN13" s="1221"/>
      <c r="BO13" s="1221"/>
      <c r="BP13" s="1221"/>
      <c r="BQ13" s="1221"/>
      <c r="BR13" s="1221"/>
      <c r="BS13" s="1221"/>
      <c r="BT13" s="1221"/>
      <c r="BU13" s="1221"/>
      <c r="BV13" s="1221"/>
      <c r="BW13" s="1221"/>
      <c r="BX13" s="1221"/>
      <c r="BY13" s="1221"/>
      <c r="BZ13" s="1221"/>
      <c r="CA13" s="1221"/>
      <c r="CB13" s="1221"/>
      <c r="CC13" s="1221"/>
      <c r="CD13" s="1221"/>
      <c r="CE13" s="1221"/>
      <c r="CF13" s="1221"/>
      <c r="CG13" s="1221"/>
      <c r="CH13" s="1221"/>
      <c r="CI13" s="1221"/>
      <c r="CJ13" s="1221"/>
      <c r="CK13" s="1221"/>
      <c r="CL13" s="1221"/>
      <c r="CM13" s="1221"/>
      <c r="CN13" s="1221"/>
      <c r="CO13" s="1221"/>
      <c r="CP13" s="1221"/>
      <c r="CQ13" s="1221"/>
      <c r="CR13" s="1221"/>
      <c r="CS13" s="1221"/>
      <c r="CT13" s="1221"/>
      <c r="CU13" s="1221"/>
      <c r="CV13" s="1221"/>
      <c r="CW13" s="1221"/>
      <c r="CX13" s="1221"/>
      <c r="CY13" s="1221"/>
      <c r="CZ13" s="1221"/>
      <c r="DA13" s="1221"/>
      <c r="DB13" s="1221"/>
      <c r="DC13" s="1221"/>
      <c r="DD13" s="1221"/>
      <c r="DE13" s="1221"/>
    </row>
    <row r="14" spans="1:109" s="247" customFormat="1" x14ac:dyDescent="0.15">
      <c r="A14" s="1221"/>
      <c r="B14" s="1221"/>
      <c r="C14" s="1221"/>
      <c r="D14" s="1221"/>
      <c r="E14" s="1221"/>
      <c r="F14" s="1221"/>
      <c r="G14" s="1221"/>
      <c r="H14" s="1221"/>
      <c r="I14" s="1221"/>
      <c r="J14" s="1221"/>
      <c r="K14" s="1221"/>
      <c r="L14" s="1221"/>
      <c r="M14" s="1221"/>
      <c r="N14" s="1221"/>
      <c r="O14" s="1221"/>
      <c r="P14" s="1221"/>
      <c r="Q14" s="1221"/>
      <c r="R14" s="1221"/>
      <c r="S14" s="1221"/>
      <c r="T14" s="1221"/>
      <c r="U14" s="1221"/>
      <c r="V14" s="1221"/>
      <c r="W14" s="1221"/>
      <c r="X14" s="1221"/>
      <c r="Y14" s="1221"/>
      <c r="Z14" s="1221"/>
      <c r="AA14" s="1221"/>
      <c r="AB14" s="1221"/>
      <c r="AC14" s="1221"/>
      <c r="AD14" s="1221"/>
      <c r="AE14" s="1221"/>
      <c r="AF14" s="1221"/>
      <c r="AG14" s="1221"/>
      <c r="AH14" s="1221"/>
      <c r="AI14" s="1221"/>
      <c r="AJ14" s="1221"/>
      <c r="AK14" s="1221"/>
      <c r="AL14" s="1221"/>
      <c r="AM14" s="1221"/>
      <c r="AN14" s="1221"/>
      <c r="AO14" s="1221"/>
      <c r="AP14" s="1221"/>
      <c r="AQ14" s="1221"/>
      <c r="AR14" s="1221"/>
      <c r="AS14" s="1221"/>
      <c r="AT14" s="1221"/>
      <c r="AU14" s="1221"/>
      <c r="AV14" s="1221"/>
      <c r="AW14" s="1221"/>
      <c r="AX14" s="1221"/>
      <c r="AY14" s="1221"/>
      <c r="AZ14" s="1221"/>
      <c r="BA14" s="1221"/>
      <c r="BB14" s="1221"/>
      <c r="BC14" s="1221"/>
      <c r="BD14" s="1221"/>
      <c r="BE14" s="1221"/>
      <c r="BF14" s="1221"/>
      <c r="BG14" s="1221"/>
      <c r="BH14" s="1221"/>
      <c r="BI14" s="1221"/>
      <c r="BJ14" s="1221"/>
      <c r="BK14" s="1221"/>
      <c r="BL14" s="1221"/>
      <c r="BM14" s="1221"/>
      <c r="BN14" s="1221"/>
      <c r="BO14" s="1221"/>
      <c r="BP14" s="1221"/>
      <c r="BQ14" s="1221"/>
      <c r="BR14" s="1221"/>
      <c r="BS14" s="1221"/>
      <c r="BT14" s="1221"/>
      <c r="BU14" s="1221"/>
      <c r="BV14" s="1221"/>
      <c r="BW14" s="1221"/>
      <c r="BX14" s="1221"/>
      <c r="BY14" s="1221"/>
      <c r="BZ14" s="1221"/>
      <c r="CA14" s="1221"/>
      <c r="CB14" s="1221"/>
      <c r="CC14" s="1221"/>
      <c r="CD14" s="1221"/>
      <c r="CE14" s="1221"/>
      <c r="CF14" s="1221"/>
      <c r="CG14" s="1221"/>
      <c r="CH14" s="1221"/>
      <c r="CI14" s="1221"/>
      <c r="CJ14" s="1221"/>
      <c r="CK14" s="1221"/>
      <c r="CL14" s="1221"/>
      <c r="CM14" s="1221"/>
      <c r="CN14" s="1221"/>
      <c r="CO14" s="1221"/>
      <c r="CP14" s="1221"/>
      <c r="CQ14" s="1221"/>
      <c r="CR14" s="1221"/>
      <c r="CS14" s="1221"/>
      <c r="CT14" s="1221"/>
      <c r="CU14" s="1221"/>
      <c r="CV14" s="1221"/>
      <c r="CW14" s="1221"/>
      <c r="CX14" s="1221"/>
      <c r="CY14" s="1221"/>
      <c r="CZ14" s="1221"/>
      <c r="DA14" s="1221"/>
      <c r="DB14" s="1221"/>
      <c r="DC14" s="1221"/>
      <c r="DD14" s="1221"/>
      <c r="DE14" s="1221"/>
    </row>
    <row r="15" spans="1:109" s="247" customFormat="1" x14ac:dyDescent="0.15">
      <c r="A15" s="1220"/>
      <c r="B15" s="1221"/>
      <c r="C15" s="1221"/>
      <c r="D15" s="1221"/>
      <c r="E15" s="1221"/>
      <c r="F15" s="1221"/>
      <c r="G15" s="1221"/>
      <c r="H15" s="1221"/>
      <c r="I15" s="1221"/>
      <c r="J15" s="1221"/>
      <c r="K15" s="1221"/>
      <c r="L15" s="1221"/>
      <c r="M15" s="1221"/>
      <c r="N15" s="1221"/>
      <c r="O15" s="1221"/>
      <c r="P15" s="1221"/>
      <c r="Q15" s="1221"/>
      <c r="R15" s="1221"/>
      <c r="S15" s="1221"/>
      <c r="T15" s="1221"/>
      <c r="U15" s="1221"/>
      <c r="V15" s="1221"/>
      <c r="W15" s="1221"/>
      <c r="X15" s="1221"/>
      <c r="Y15" s="1221"/>
      <c r="Z15" s="1221"/>
      <c r="AA15" s="1221"/>
      <c r="AB15" s="1221"/>
      <c r="AC15" s="1221"/>
      <c r="AD15" s="1221"/>
      <c r="AE15" s="1221"/>
      <c r="AF15" s="1221"/>
      <c r="AG15" s="1221"/>
      <c r="AH15" s="1221"/>
      <c r="AI15" s="1221"/>
      <c r="AJ15" s="1221"/>
      <c r="AK15" s="1221"/>
      <c r="AL15" s="1221"/>
      <c r="AM15" s="1221"/>
      <c r="AN15" s="1221"/>
      <c r="AO15" s="1221"/>
      <c r="AP15" s="1221"/>
      <c r="AQ15" s="1221"/>
      <c r="AR15" s="1221"/>
      <c r="AS15" s="1221"/>
      <c r="AT15" s="1221"/>
      <c r="AU15" s="1221"/>
      <c r="AV15" s="1221"/>
      <c r="AW15" s="1221"/>
      <c r="AX15" s="1221"/>
      <c r="AY15" s="1221"/>
      <c r="AZ15" s="1221"/>
      <c r="BA15" s="1221"/>
      <c r="BB15" s="1221"/>
      <c r="BC15" s="1221"/>
      <c r="BD15" s="1221"/>
      <c r="BE15" s="1221"/>
      <c r="BF15" s="1221"/>
      <c r="BG15" s="1221"/>
      <c r="BH15" s="1221"/>
      <c r="BI15" s="1221"/>
      <c r="BJ15" s="1221"/>
      <c r="BK15" s="1221"/>
      <c r="BL15" s="1221"/>
      <c r="BM15" s="1221"/>
      <c r="BN15" s="1221"/>
      <c r="BO15" s="1221"/>
      <c r="BP15" s="1221"/>
      <c r="BQ15" s="1221"/>
      <c r="BR15" s="1221"/>
      <c r="BS15" s="1221"/>
      <c r="BT15" s="1221"/>
      <c r="BU15" s="1221"/>
      <c r="BV15" s="1221"/>
      <c r="BW15" s="1221"/>
      <c r="BX15" s="1221"/>
      <c r="BY15" s="1221"/>
      <c r="BZ15" s="1221"/>
      <c r="CA15" s="1221"/>
      <c r="CB15" s="1221"/>
      <c r="CC15" s="1221"/>
      <c r="CD15" s="1221"/>
      <c r="CE15" s="1221"/>
      <c r="CF15" s="1221"/>
      <c r="CG15" s="1221"/>
      <c r="CH15" s="1221"/>
      <c r="CI15" s="1221"/>
      <c r="CJ15" s="1221"/>
      <c r="CK15" s="1221"/>
      <c r="CL15" s="1221"/>
      <c r="CM15" s="1221"/>
      <c r="CN15" s="1221"/>
      <c r="CO15" s="1221"/>
      <c r="CP15" s="1221"/>
      <c r="CQ15" s="1221"/>
      <c r="CR15" s="1221"/>
      <c r="CS15" s="1221"/>
      <c r="CT15" s="1221"/>
      <c r="CU15" s="1221"/>
      <c r="CV15" s="1221"/>
      <c r="CW15" s="1221"/>
      <c r="CX15" s="1221"/>
      <c r="CY15" s="1221"/>
      <c r="CZ15" s="1221"/>
      <c r="DA15" s="1221"/>
      <c r="DB15" s="1221"/>
      <c r="DC15" s="1221"/>
      <c r="DD15" s="1221"/>
      <c r="DE15" s="1221"/>
    </row>
    <row r="16" spans="1:109" s="247" customFormat="1" x14ac:dyDescent="0.15">
      <c r="A16" s="1220"/>
      <c r="B16" s="1221"/>
      <c r="C16" s="1221"/>
      <c r="D16" s="1221"/>
      <c r="E16" s="1221"/>
      <c r="F16" s="1221"/>
      <c r="G16" s="1221"/>
      <c r="H16" s="1221"/>
      <c r="I16" s="1221"/>
      <c r="J16" s="1221"/>
      <c r="K16" s="1221"/>
      <c r="L16" s="1221"/>
      <c r="M16" s="1221"/>
      <c r="N16" s="1221"/>
      <c r="O16" s="1221"/>
      <c r="P16" s="1221"/>
      <c r="Q16" s="1221"/>
      <c r="R16" s="1221"/>
      <c r="S16" s="1221"/>
      <c r="T16" s="1221"/>
      <c r="U16" s="1221"/>
      <c r="V16" s="1221"/>
      <c r="W16" s="1221"/>
      <c r="X16" s="1221"/>
      <c r="Y16" s="1221"/>
      <c r="Z16" s="1221"/>
      <c r="AA16" s="1221"/>
      <c r="AB16" s="1221"/>
      <c r="AC16" s="1221"/>
      <c r="AD16" s="1221"/>
      <c r="AE16" s="1221"/>
      <c r="AF16" s="1221"/>
      <c r="AG16" s="1221"/>
      <c r="AH16" s="1221"/>
      <c r="AI16" s="1221"/>
      <c r="AJ16" s="1221"/>
      <c r="AK16" s="1221"/>
      <c r="AL16" s="1221"/>
      <c r="AM16" s="1221"/>
      <c r="AN16" s="1221"/>
      <c r="AO16" s="1221"/>
      <c r="AP16" s="1221"/>
      <c r="AQ16" s="1221"/>
      <c r="AR16" s="1221"/>
      <c r="AS16" s="1221"/>
      <c r="AT16" s="1221"/>
      <c r="AU16" s="1221"/>
      <c r="AV16" s="1221"/>
      <c r="AW16" s="1221"/>
      <c r="AX16" s="1221"/>
      <c r="AY16" s="1221"/>
      <c r="AZ16" s="1221"/>
      <c r="BA16" s="1221"/>
      <c r="BB16" s="1221"/>
      <c r="BC16" s="1221"/>
      <c r="BD16" s="1221"/>
      <c r="BE16" s="1221"/>
      <c r="BF16" s="1221"/>
      <c r="BG16" s="1221"/>
      <c r="BH16" s="1221"/>
      <c r="BI16" s="1221"/>
      <c r="BJ16" s="1221"/>
      <c r="BK16" s="1221"/>
      <c r="BL16" s="1221"/>
      <c r="BM16" s="1221"/>
      <c r="BN16" s="1221"/>
      <c r="BO16" s="1221"/>
      <c r="BP16" s="1221"/>
      <c r="BQ16" s="1221"/>
      <c r="BR16" s="1221"/>
      <c r="BS16" s="1221"/>
      <c r="BT16" s="1221"/>
      <c r="BU16" s="1221"/>
      <c r="BV16" s="1221"/>
      <c r="BW16" s="1221"/>
      <c r="BX16" s="1221"/>
      <c r="BY16" s="1221"/>
      <c r="BZ16" s="1221"/>
      <c r="CA16" s="1221"/>
      <c r="CB16" s="1221"/>
      <c r="CC16" s="1221"/>
      <c r="CD16" s="1221"/>
      <c r="CE16" s="1221"/>
      <c r="CF16" s="1221"/>
      <c r="CG16" s="1221"/>
      <c r="CH16" s="1221"/>
      <c r="CI16" s="1221"/>
      <c r="CJ16" s="1221"/>
      <c r="CK16" s="1221"/>
      <c r="CL16" s="1221"/>
      <c r="CM16" s="1221"/>
      <c r="CN16" s="1221"/>
      <c r="CO16" s="1221"/>
      <c r="CP16" s="1221"/>
      <c r="CQ16" s="1221"/>
      <c r="CR16" s="1221"/>
      <c r="CS16" s="1221"/>
      <c r="CT16" s="1221"/>
      <c r="CU16" s="1221"/>
      <c r="CV16" s="1221"/>
      <c r="CW16" s="1221"/>
      <c r="CX16" s="1221"/>
      <c r="CY16" s="1221"/>
      <c r="CZ16" s="1221"/>
      <c r="DA16" s="1221"/>
      <c r="DB16" s="1221"/>
      <c r="DC16" s="1221"/>
      <c r="DD16" s="1221"/>
      <c r="DE16" s="1221"/>
    </row>
    <row r="17" spans="1:109" s="247" customFormat="1" x14ac:dyDescent="0.15">
      <c r="A17" s="1220"/>
      <c r="B17" s="1221"/>
      <c r="C17" s="1221"/>
      <c r="D17" s="1221"/>
      <c r="E17" s="1221"/>
      <c r="F17" s="1221"/>
      <c r="G17" s="1221"/>
      <c r="H17" s="1221"/>
      <c r="I17" s="1221"/>
      <c r="J17" s="1221"/>
      <c r="K17" s="1221"/>
      <c r="L17" s="1221"/>
      <c r="M17" s="1221"/>
      <c r="N17" s="1221"/>
      <c r="O17" s="1221"/>
      <c r="P17" s="1221"/>
      <c r="Q17" s="1221"/>
      <c r="R17" s="1221"/>
      <c r="S17" s="1221"/>
      <c r="T17" s="1221"/>
      <c r="U17" s="1221"/>
      <c r="V17" s="1221"/>
      <c r="W17" s="1221"/>
      <c r="X17" s="1221"/>
      <c r="Y17" s="1221"/>
      <c r="Z17" s="1221"/>
      <c r="AA17" s="1221"/>
      <c r="AB17" s="1221"/>
      <c r="AC17" s="1221"/>
      <c r="AD17" s="1221"/>
      <c r="AE17" s="1221"/>
      <c r="AF17" s="1221"/>
      <c r="AG17" s="1221"/>
      <c r="AH17" s="1221"/>
      <c r="AI17" s="1221"/>
      <c r="AJ17" s="1221"/>
      <c r="AK17" s="1221"/>
      <c r="AL17" s="1221"/>
      <c r="AM17" s="1221"/>
      <c r="AN17" s="1221"/>
      <c r="AO17" s="1221"/>
      <c r="AP17" s="1221"/>
      <c r="AQ17" s="1221"/>
      <c r="AR17" s="1221"/>
      <c r="AS17" s="1221"/>
      <c r="AT17" s="1221"/>
      <c r="AU17" s="1221"/>
      <c r="AV17" s="1221"/>
      <c r="AW17" s="1221"/>
      <c r="AX17" s="1221"/>
      <c r="AY17" s="1221"/>
      <c r="AZ17" s="1221"/>
      <c r="BA17" s="1221"/>
      <c r="BB17" s="1221"/>
      <c r="BC17" s="1221"/>
      <c r="BD17" s="1221"/>
      <c r="BE17" s="1221"/>
      <c r="BF17" s="1221"/>
      <c r="BG17" s="1221"/>
      <c r="BH17" s="1221"/>
      <c r="BI17" s="1221"/>
      <c r="BJ17" s="1221"/>
      <c r="BK17" s="1221"/>
      <c r="BL17" s="1221"/>
      <c r="BM17" s="1221"/>
      <c r="BN17" s="1221"/>
      <c r="BO17" s="1221"/>
      <c r="BP17" s="1221"/>
      <c r="BQ17" s="1221"/>
      <c r="BR17" s="1221"/>
      <c r="BS17" s="1221"/>
      <c r="BT17" s="1221"/>
      <c r="BU17" s="1221"/>
      <c r="BV17" s="1221"/>
      <c r="BW17" s="1221"/>
      <c r="BX17" s="1221"/>
      <c r="BY17" s="1221"/>
      <c r="BZ17" s="1221"/>
      <c r="CA17" s="1221"/>
      <c r="CB17" s="1221"/>
      <c r="CC17" s="1221"/>
      <c r="CD17" s="1221"/>
      <c r="CE17" s="1221"/>
      <c r="CF17" s="1221"/>
      <c r="CG17" s="1221"/>
      <c r="CH17" s="1221"/>
      <c r="CI17" s="1221"/>
      <c r="CJ17" s="1221"/>
      <c r="CK17" s="1221"/>
      <c r="CL17" s="1221"/>
      <c r="CM17" s="1221"/>
      <c r="CN17" s="1221"/>
      <c r="CO17" s="1221"/>
      <c r="CP17" s="1221"/>
      <c r="CQ17" s="1221"/>
      <c r="CR17" s="1221"/>
      <c r="CS17" s="1221"/>
      <c r="CT17" s="1221"/>
      <c r="CU17" s="1221"/>
      <c r="CV17" s="1221"/>
      <c r="CW17" s="1221"/>
      <c r="CX17" s="1221"/>
      <c r="CY17" s="1221"/>
      <c r="CZ17" s="1221"/>
      <c r="DA17" s="1221"/>
      <c r="DB17" s="1221"/>
      <c r="DC17" s="1221"/>
      <c r="DD17" s="1221"/>
      <c r="DE17" s="1221"/>
    </row>
    <row r="18" spans="1:109" s="247" customFormat="1" x14ac:dyDescent="0.15">
      <c r="A18" s="1220"/>
      <c r="B18" s="1221"/>
      <c r="C18" s="1221"/>
      <c r="D18" s="1221"/>
      <c r="E18" s="1221"/>
      <c r="F18" s="1221"/>
      <c r="G18" s="1221"/>
      <c r="H18" s="1221"/>
      <c r="I18" s="1221"/>
      <c r="J18" s="1221"/>
      <c r="K18" s="1221"/>
      <c r="L18" s="1221"/>
      <c r="M18" s="1221"/>
      <c r="N18" s="1221"/>
      <c r="O18" s="1221"/>
      <c r="P18" s="1221"/>
      <c r="Q18" s="1221"/>
      <c r="R18" s="1221"/>
      <c r="S18" s="1221"/>
      <c r="T18" s="1221"/>
      <c r="U18" s="1221"/>
      <c r="V18" s="1221"/>
      <c r="W18" s="1221"/>
      <c r="X18" s="1221"/>
      <c r="Y18" s="1221"/>
      <c r="Z18" s="1221"/>
      <c r="AA18" s="1221"/>
      <c r="AB18" s="1221"/>
      <c r="AC18" s="1221"/>
      <c r="AD18" s="1221"/>
      <c r="AE18" s="1221"/>
      <c r="AF18" s="1221"/>
      <c r="AG18" s="1221"/>
      <c r="AH18" s="1221"/>
      <c r="AI18" s="1221"/>
      <c r="AJ18" s="1221"/>
      <c r="AK18" s="1221"/>
      <c r="AL18" s="1221"/>
      <c r="AM18" s="1221"/>
      <c r="AN18" s="1221"/>
      <c r="AO18" s="1221"/>
      <c r="AP18" s="1221"/>
      <c r="AQ18" s="1221"/>
      <c r="AR18" s="1221"/>
      <c r="AS18" s="1221"/>
      <c r="AT18" s="1221"/>
      <c r="AU18" s="1221"/>
      <c r="AV18" s="1221"/>
      <c r="AW18" s="1221"/>
      <c r="AX18" s="1221"/>
      <c r="AY18" s="1221"/>
      <c r="AZ18" s="1221"/>
      <c r="BA18" s="1221"/>
      <c r="BB18" s="1221"/>
      <c r="BC18" s="1221"/>
      <c r="BD18" s="1221"/>
      <c r="BE18" s="1221"/>
      <c r="BF18" s="1221"/>
      <c r="BG18" s="1221"/>
      <c r="BH18" s="1221"/>
      <c r="BI18" s="1221"/>
      <c r="BJ18" s="1221"/>
      <c r="BK18" s="1221"/>
      <c r="BL18" s="1221"/>
      <c r="BM18" s="1221"/>
      <c r="BN18" s="1221"/>
      <c r="BO18" s="1221"/>
      <c r="BP18" s="1221"/>
      <c r="BQ18" s="1221"/>
      <c r="BR18" s="1221"/>
      <c r="BS18" s="1221"/>
      <c r="BT18" s="1221"/>
      <c r="BU18" s="1221"/>
      <c r="BV18" s="1221"/>
      <c r="BW18" s="1221"/>
      <c r="BX18" s="1221"/>
      <c r="BY18" s="1221"/>
      <c r="BZ18" s="1221"/>
      <c r="CA18" s="1221"/>
      <c r="CB18" s="1221"/>
      <c r="CC18" s="1221"/>
      <c r="CD18" s="1221"/>
      <c r="CE18" s="1221"/>
      <c r="CF18" s="1221"/>
      <c r="CG18" s="1221"/>
      <c r="CH18" s="1221"/>
      <c r="CI18" s="1221"/>
      <c r="CJ18" s="1221"/>
      <c r="CK18" s="1221"/>
      <c r="CL18" s="1221"/>
      <c r="CM18" s="1221"/>
      <c r="CN18" s="1221"/>
      <c r="CO18" s="1221"/>
      <c r="CP18" s="1221"/>
      <c r="CQ18" s="1221"/>
      <c r="CR18" s="1221"/>
      <c r="CS18" s="1221"/>
      <c r="CT18" s="1221"/>
      <c r="CU18" s="1221"/>
      <c r="CV18" s="1221"/>
      <c r="CW18" s="1221"/>
      <c r="CX18" s="1221"/>
      <c r="CY18" s="1221"/>
      <c r="CZ18" s="1221"/>
      <c r="DA18" s="1221"/>
      <c r="DB18" s="1221"/>
      <c r="DC18" s="1221"/>
      <c r="DD18" s="1221"/>
      <c r="DE18" s="1221"/>
    </row>
    <row r="19" spans="1:109" x14ac:dyDescent="0.15">
      <c r="DD19" s="1220"/>
      <c r="DE19" s="1220"/>
    </row>
    <row r="20" spans="1:109" x14ac:dyDescent="0.15">
      <c r="DD20" s="1220"/>
      <c r="DE20" s="1220"/>
    </row>
    <row r="21" spans="1:109" ht="17.25" customHeight="1" x14ac:dyDescent="0.15">
      <c r="B21" s="1222"/>
      <c r="C21" s="1223"/>
      <c r="D21" s="1223"/>
      <c r="E21" s="1223"/>
      <c r="F21" s="1223"/>
      <c r="G21" s="1223"/>
      <c r="H21" s="1223"/>
      <c r="I21" s="1223"/>
      <c r="J21" s="1223"/>
      <c r="K21" s="1223"/>
      <c r="L21" s="1223"/>
      <c r="M21" s="1223"/>
      <c r="N21" s="1224"/>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4"/>
      <c r="AU21" s="1223"/>
      <c r="AV21" s="1223"/>
      <c r="AW21" s="1223"/>
      <c r="AX21" s="1223"/>
      <c r="AY21" s="1223"/>
      <c r="AZ21" s="1223"/>
      <c r="BA21" s="1223"/>
      <c r="BB21" s="1223"/>
      <c r="BC21" s="1223"/>
      <c r="BD21" s="1223"/>
      <c r="BE21" s="1223"/>
      <c r="BF21" s="1224"/>
      <c r="BG21" s="1223"/>
      <c r="BH21" s="1223"/>
      <c r="BI21" s="1223"/>
      <c r="BJ21" s="1223"/>
      <c r="BK21" s="1223"/>
      <c r="BL21" s="1223"/>
      <c r="BM21" s="1223"/>
      <c r="BN21" s="1223"/>
      <c r="BO21" s="1223"/>
      <c r="BP21" s="1223"/>
      <c r="BQ21" s="1223"/>
      <c r="BR21" s="1224"/>
      <c r="BS21" s="1223"/>
      <c r="BT21" s="1223"/>
      <c r="BU21" s="1223"/>
      <c r="BV21" s="1223"/>
      <c r="BW21" s="1223"/>
      <c r="BX21" s="1223"/>
      <c r="BY21" s="1223"/>
      <c r="BZ21" s="1223"/>
      <c r="CA21" s="1223"/>
      <c r="CB21" s="1223"/>
      <c r="CC21" s="1223"/>
      <c r="CD21" s="1224"/>
      <c r="CE21" s="1223"/>
      <c r="CF21" s="1223"/>
      <c r="CG21" s="1223"/>
      <c r="CH21" s="1223"/>
      <c r="CI21" s="1223"/>
      <c r="CJ21" s="1223"/>
      <c r="CK21" s="1223"/>
      <c r="CL21" s="1223"/>
      <c r="CM21" s="1223"/>
      <c r="CN21" s="1223"/>
      <c r="CO21" s="1223"/>
      <c r="CP21" s="1224"/>
      <c r="CQ21" s="1223"/>
      <c r="CR21" s="1223"/>
      <c r="CS21" s="1223"/>
      <c r="CT21" s="1223"/>
      <c r="CU21" s="1223"/>
      <c r="CV21" s="1223"/>
      <c r="CW21" s="1223"/>
      <c r="CX21" s="1223"/>
      <c r="CY21" s="1223"/>
      <c r="CZ21" s="1223"/>
      <c r="DA21" s="1223"/>
      <c r="DB21" s="1224"/>
      <c r="DC21" s="1223"/>
      <c r="DD21" s="1225"/>
      <c r="DE21" s="1220"/>
    </row>
    <row r="22" spans="1:109" ht="17.25" customHeight="1" x14ac:dyDescent="0.15">
      <c r="B22" s="1226"/>
    </row>
    <row r="23" spans="1:109" x14ac:dyDescent="0.15">
      <c r="B23" s="1226"/>
    </row>
    <row r="24" spans="1:109" x14ac:dyDescent="0.15">
      <c r="B24" s="1226"/>
    </row>
    <row r="25" spans="1:109" x14ac:dyDescent="0.15">
      <c r="B25" s="1226"/>
    </row>
    <row r="26" spans="1:109" x14ac:dyDescent="0.15">
      <c r="B26" s="1226"/>
    </row>
    <row r="27" spans="1:109" x14ac:dyDescent="0.15">
      <c r="B27" s="1226"/>
    </row>
    <row r="28" spans="1:109" x14ac:dyDescent="0.15">
      <c r="B28" s="1226"/>
    </row>
    <row r="29" spans="1:109" x14ac:dyDescent="0.15">
      <c r="B29" s="1226"/>
    </row>
    <row r="30" spans="1:109" x14ac:dyDescent="0.15">
      <c r="B30" s="1226"/>
    </row>
    <row r="31" spans="1:109" x14ac:dyDescent="0.15">
      <c r="B31" s="1226"/>
    </row>
    <row r="32" spans="1:109" x14ac:dyDescent="0.15">
      <c r="B32" s="1226"/>
    </row>
    <row r="33" spans="2:109" x14ac:dyDescent="0.15">
      <c r="B33" s="1226"/>
    </row>
    <row r="34" spans="2:109" x14ac:dyDescent="0.15">
      <c r="B34" s="1226"/>
    </row>
    <row r="35" spans="2:109" x14ac:dyDescent="0.15">
      <c r="B35" s="1226"/>
    </row>
    <row r="36" spans="2:109" x14ac:dyDescent="0.15">
      <c r="B36" s="1226"/>
    </row>
    <row r="37" spans="2:109" x14ac:dyDescent="0.15">
      <c r="B37" s="1226"/>
    </row>
    <row r="38" spans="2:109" x14ac:dyDescent="0.15">
      <c r="B38" s="1226"/>
    </row>
    <row r="39" spans="2:109" x14ac:dyDescent="0.15">
      <c r="B39" s="1228"/>
      <c r="C39" s="1229"/>
      <c r="D39" s="1229"/>
      <c r="E39" s="1229"/>
      <c r="F39" s="1229"/>
      <c r="G39" s="1229"/>
      <c r="H39" s="1229"/>
      <c r="I39" s="1229"/>
      <c r="J39" s="1229"/>
      <c r="K39" s="1229"/>
      <c r="L39" s="1229"/>
      <c r="M39" s="1229"/>
      <c r="N39" s="1229"/>
      <c r="O39" s="1229"/>
      <c r="P39" s="1229"/>
      <c r="Q39" s="1229"/>
      <c r="R39" s="1229"/>
      <c r="S39" s="1229"/>
      <c r="T39" s="1229"/>
      <c r="U39" s="1229"/>
      <c r="V39" s="1229"/>
      <c r="W39" s="1229"/>
      <c r="X39" s="1229"/>
      <c r="Y39" s="1229"/>
      <c r="Z39" s="1229"/>
      <c r="AA39" s="1229"/>
      <c r="AB39" s="1229"/>
      <c r="AC39" s="1229"/>
      <c r="AD39" s="1229"/>
      <c r="AE39" s="1229"/>
      <c r="AF39" s="1229"/>
      <c r="AG39" s="1229"/>
      <c r="AH39" s="1229"/>
      <c r="AI39" s="1229"/>
      <c r="AJ39" s="1229"/>
      <c r="AK39" s="1229"/>
      <c r="AL39" s="1229"/>
      <c r="AM39" s="1229"/>
      <c r="AN39" s="1229"/>
      <c r="AO39" s="1229"/>
      <c r="AP39" s="1229"/>
      <c r="AQ39" s="1229"/>
      <c r="AR39" s="1229"/>
      <c r="AS39" s="1229"/>
      <c r="AT39" s="1229"/>
      <c r="AU39" s="1229"/>
      <c r="AV39" s="1229"/>
      <c r="AW39" s="1229"/>
      <c r="AX39" s="1229"/>
      <c r="AY39" s="1229"/>
      <c r="AZ39" s="1229"/>
      <c r="BA39" s="1229"/>
      <c r="BB39" s="1229"/>
      <c r="BC39" s="1229"/>
      <c r="BD39" s="1229"/>
      <c r="BE39" s="1229"/>
      <c r="BF39" s="1229"/>
      <c r="BG39" s="1229"/>
      <c r="BH39" s="1229"/>
      <c r="BI39" s="1229"/>
      <c r="BJ39" s="1229"/>
      <c r="BK39" s="1229"/>
      <c r="BL39" s="1229"/>
      <c r="BM39" s="1229"/>
      <c r="BN39" s="1229"/>
      <c r="BO39" s="1229"/>
      <c r="BP39" s="1229"/>
      <c r="BQ39" s="1229"/>
      <c r="BR39" s="1229"/>
      <c r="BS39" s="1229"/>
      <c r="BT39" s="1229"/>
      <c r="BU39" s="1229"/>
      <c r="BV39" s="1229"/>
      <c r="BW39" s="1229"/>
      <c r="BX39" s="1229"/>
      <c r="BY39" s="1229"/>
      <c r="BZ39" s="1229"/>
      <c r="CA39" s="1229"/>
      <c r="CB39" s="1229"/>
      <c r="CC39" s="1229"/>
      <c r="CD39" s="1229"/>
      <c r="CE39" s="1229"/>
      <c r="CF39" s="1229"/>
      <c r="CG39" s="1229"/>
      <c r="CH39" s="1229"/>
      <c r="CI39" s="1229"/>
      <c r="CJ39" s="1229"/>
      <c r="CK39" s="1229"/>
      <c r="CL39" s="1229"/>
      <c r="CM39" s="1229"/>
      <c r="CN39" s="1229"/>
      <c r="CO39" s="1229"/>
      <c r="CP39" s="1229"/>
      <c r="CQ39" s="1229"/>
      <c r="CR39" s="1229"/>
      <c r="CS39" s="1229"/>
      <c r="CT39" s="1229"/>
      <c r="CU39" s="1229"/>
      <c r="CV39" s="1229"/>
      <c r="CW39" s="1229"/>
      <c r="CX39" s="1229"/>
      <c r="CY39" s="1229"/>
      <c r="CZ39" s="1229"/>
      <c r="DA39" s="1229"/>
      <c r="DB39" s="1229"/>
      <c r="DC39" s="1229"/>
      <c r="DD39" s="1230"/>
    </row>
    <row r="40" spans="2:109" x14ac:dyDescent="0.15">
      <c r="B40" s="1231"/>
      <c r="DD40" s="1231"/>
      <c r="DE40" s="1220"/>
    </row>
    <row r="41" spans="2:109" ht="17.25" x14ac:dyDescent="0.15">
      <c r="B41" s="1232" t="s">
        <v>565</v>
      </c>
      <c r="C41" s="1223"/>
      <c r="D41" s="1223"/>
      <c r="E41" s="1223"/>
      <c r="F41" s="1223"/>
      <c r="G41" s="1223"/>
      <c r="H41" s="1223"/>
      <c r="I41" s="1223"/>
      <c r="J41" s="1223"/>
      <c r="K41" s="1223"/>
      <c r="L41" s="1223"/>
      <c r="M41" s="1223"/>
      <c r="N41" s="1223"/>
      <c r="O41" s="1223"/>
      <c r="P41" s="1223"/>
      <c r="Q41" s="1223"/>
      <c r="R41" s="1223"/>
      <c r="S41" s="1223"/>
      <c r="T41" s="1223"/>
      <c r="U41" s="1223"/>
      <c r="V41" s="1223"/>
      <c r="W41" s="1223"/>
      <c r="X41" s="1223"/>
      <c r="Y41" s="1223"/>
      <c r="Z41" s="1223"/>
      <c r="AA41" s="1223"/>
      <c r="AB41" s="1223"/>
      <c r="AC41" s="1223"/>
      <c r="AD41" s="1223"/>
      <c r="AE41" s="1223"/>
      <c r="AF41" s="1223"/>
      <c r="AG41" s="1223"/>
      <c r="AH41" s="1223"/>
      <c r="AI41" s="1223"/>
      <c r="AJ41" s="1223"/>
      <c r="AK41" s="1223"/>
      <c r="AL41" s="1223"/>
      <c r="AM41" s="1223"/>
      <c r="AN41" s="1223"/>
      <c r="AO41" s="1223"/>
      <c r="AP41" s="1223"/>
      <c r="AQ41" s="1223"/>
      <c r="AR41" s="1223"/>
      <c r="AS41" s="1223"/>
      <c r="AT41" s="1223"/>
      <c r="AU41" s="1223"/>
      <c r="AV41" s="1223"/>
      <c r="AW41" s="1223"/>
      <c r="AX41" s="1223"/>
      <c r="AY41" s="1223"/>
      <c r="AZ41" s="1223"/>
      <c r="BA41" s="1223"/>
      <c r="BB41" s="1223"/>
      <c r="BC41" s="1223"/>
      <c r="BD41" s="1223"/>
      <c r="BE41" s="1223"/>
      <c r="BF41" s="1223"/>
      <c r="BG41" s="1223"/>
      <c r="BH41" s="1223"/>
      <c r="BI41" s="1223"/>
      <c r="BJ41" s="1223"/>
      <c r="BK41" s="1223"/>
      <c r="BL41" s="1223"/>
      <c r="BM41" s="1223"/>
      <c r="BN41" s="1223"/>
      <c r="BO41" s="1223"/>
      <c r="BP41" s="1223"/>
      <c r="BQ41" s="1223"/>
      <c r="BR41" s="1223"/>
      <c r="BS41" s="1223"/>
      <c r="BT41" s="1223"/>
      <c r="BU41" s="1223"/>
      <c r="BV41" s="1223"/>
      <c r="BW41" s="1223"/>
      <c r="BX41" s="1223"/>
      <c r="BY41" s="1223"/>
      <c r="BZ41" s="1223"/>
      <c r="CA41" s="1223"/>
      <c r="CB41" s="1223"/>
      <c r="CC41" s="1223"/>
      <c r="CD41" s="1223"/>
      <c r="CE41" s="1223"/>
      <c r="CF41" s="1223"/>
      <c r="CG41" s="1223"/>
      <c r="CH41" s="1223"/>
      <c r="CI41" s="1223"/>
      <c r="CJ41" s="1223"/>
      <c r="CK41" s="1223"/>
      <c r="CL41" s="1223"/>
      <c r="CM41" s="1223"/>
      <c r="CN41" s="1223"/>
      <c r="CO41" s="1223"/>
      <c r="CP41" s="1223"/>
      <c r="CQ41" s="1223"/>
      <c r="CR41" s="1223"/>
      <c r="CS41" s="1223"/>
      <c r="CT41" s="1223"/>
      <c r="CU41" s="1223"/>
      <c r="CV41" s="1223"/>
      <c r="CW41" s="1223"/>
      <c r="CX41" s="1223"/>
      <c r="CY41" s="1223"/>
      <c r="CZ41" s="1223"/>
      <c r="DA41" s="1223"/>
      <c r="DB41" s="1223"/>
      <c r="DC41" s="1223"/>
      <c r="DD41" s="1225"/>
    </row>
    <row r="42" spans="2:109" x14ac:dyDescent="0.15">
      <c r="B42" s="1226"/>
      <c r="G42" s="1233"/>
      <c r="I42" s="1234"/>
      <c r="J42" s="1234"/>
      <c r="K42" s="1234"/>
      <c r="AM42" s="1233"/>
      <c r="AN42" s="1233" t="s">
        <v>566</v>
      </c>
      <c r="AP42" s="1234"/>
      <c r="AQ42" s="1234"/>
      <c r="AR42" s="1234"/>
      <c r="AY42" s="1233"/>
      <c r="BA42" s="1234"/>
      <c r="BB42" s="1234"/>
      <c r="BC42" s="1234"/>
      <c r="BK42" s="1233"/>
      <c r="BM42" s="1234"/>
      <c r="BN42" s="1234"/>
      <c r="BO42" s="1234"/>
      <c r="BW42" s="1233"/>
      <c r="BY42" s="1234"/>
      <c r="BZ42" s="1234"/>
      <c r="CA42" s="1234"/>
      <c r="CI42" s="1233"/>
      <c r="CK42" s="1234"/>
      <c r="CL42" s="1234"/>
      <c r="CM42" s="1234"/>
      <c r="CU42" s="1233"/>
      <c r="CW42" s="1234"/>
      <c r="CX42" s="1234"/>
      <c r="CY42" s="1234"/>
    </row>
    <row r="43" spans="2:109" ht="13.5" customHeight="1" x14ac:dyDescent="0.15">
      <c r="B43" s="1226"/>
      <c r="AN43" s="1235" t="s">
        <v>567</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x14ac:dyDescent="0.15">
      <c r="B44" s="1226"/>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x14ac:dyDescent="0.15">
      <c r="B45" s="1226"/>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x14ac:dyDescent="0.15">
      <c r="B46" s="1226"/>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x14ac:dyDescent="0.15">
      <c r="B47" s="1226"/>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x14ac:dyDescent="0.15">
      <c r="B48" s="1226"/>
      <c r="H48" s="1244"/>
      <c r="I48" s="1244"/>
      <c r="J48" s="1244"/>
      <c r="AN48" s="1244"/>
      <c r="AO48" s="1244"/>
      <c r="AP48" s="1244"/>
      <c r="AZ48" s="1244"/>
      <c r="BA48" s="1244"/>
      <c r="BB48" s="1244"/>
      <c r="BL48" s="1244"/>
      <c r="BM48" s="1244"/>
      <c r="BN48" s="1244"/>
      <c r="BX48" s="1244"/>
      <c r="BY48" s="1244"/>
      <c r="BZ48" s="1244"/>
      <c r="CJ48" s="1244"/>
      <c r="CK48" s="1244"/>
      <c r="CL48" s="1244"/>
      <c r="CV48" s="1244"/>
      <c r="CW48" s="1244"/>
      <c r="CX48" s="1244"/>
    </row>
    <row r="49" spans="1:109" x14ac:dyDescent="0.15">
      <c r="B49" s="1226"/>
      <c r="AN49" s="1220" t="s">
        <v>568</v>
      </c>
    </row>
    <row r="50" spans="1:109" x14ac:dyDescent="0.15">
      <c r="B50" s="1226"/>
      <c r="G50" s="1245"/>
      <c r="H50" s="1245"/>
      <c r="I50" s="1245"/>
      <c r="J50" s="1245"/>
      <c r="K50" s="1246"/>
      <c r="L50" s="1246"/>
      <c r="M50" s="1247"/>
      <c r="N50" s="1247"/>
      <c r="AN50" s="1248"/>
      <c r="AO50" s="1249"/>
      <c r="AP50" s="1249"/>
      <c r="AQ50" s="1249"/>
      <c r="AR50" s="1249"/>
      <c r="AS50" s="1249"/>
      <c r="AT50" s="1249"/>
      <c r="AU50" s="1249"/>
      <c r="AV50" s="1249"/>
      <c r="AW50" s="1249"/>
      <c r="AX50" s="1249"/>
      <c r="AY50" s="1249"/>
      <c r="AZ50" s="1249"/>
      <c r="BA50" s="1249"/>
      <c r="BB50" s="1249"/>
      <c r="BC50" s="1249"/>
      <c r="BD50" s="1249"/>
      <c r="BE50" s="1249"/>
      <c r="BF50" s="1249"/>
      <c r="BG50" s="1249"/>
      <c r="BH50" s="1249"/>
      <c r="BI50" s="1249"/>
      <c r="BJ50" s="1249"/>
      <c r="BK50" s="1249"/>
      <c r="BL50" s="1249"/>
      <c r="BM50" s="1249"/>
      <c r="BN50" s="1249"/>
      <c r="BO50" s="1250"/>
      <c r="BP50" s="1251" t="s">
        <v>526</v>
      </c>
      <c r="BQ50" s="1251"/>
      <c r="BR50" s="1251"/>
      <c r="BS50" s="1251"/>
      <c r="BT50" s="1251"/>
      <c r="BU50" s="1251"/>
      <c r="BV50" s="1251"/>
      <c r="BW50" s="1251"/>
      <c r="BX50" s="1251" t="s">
        <v>527</v>
      </c>
      <c r="BY50" s="1251"/>
      <c r="BZ50" s="1251"/>
      <c r="CA50" s="1251"/>
      <c r="CB50" s="1251"/>
      <c r="CC50" s="1251"/>
      <c r="CD50" s="1251"/>
      <c r="CE50" s="1251"/>
      <c r="CF50" s="1251" t="s">
        <v>528</v>
      </c>
      <c r="CG50" s="1251"/>
      <c r="CH50" s="1251"/>
      <c r="CI50" s="1251"/>
      <c r="CJ50" s="1251"/>
      <c r="CK50" s="1251"/>
      <c r="CL50" s="1251"/>
      <c r="CM50" s="1251"/>
      <c r="CN50" s="1251" t="s">
        <v>529</v>
      </c>
      <c r="CO50" s="1251"/>
      <c r="CP50" s="1251"/>
      <c r="CQ50" s="1251"/>
      <c r="CR50" s="1251"/>
      <c r="CS50" s="1251"/>
      <c r="CT50" s="1251"/>
      <c r="CU50" s="1251"/>
      <c r="CV50" s="1251" t="s">
        <v>530</v>
      </c>
      <c r="CW50" s="1251"/>
      <c r="CX50" s="1251"/>
      <c r="CY50" s="1251"/>
      <c r="CZ50" s="1251"/>
      <c r="DA50" s="1251"/>
      <c r="DB50" s="1251"/>
      <c r="DC50" s="1251"/>
    </row>
    <row r="51" spans="1:109" ht="13.5" customHeight="1" x14ac:dyDescent="0.15">
      <c r="B51" s="1226"/>
      <c r="G51" s="1252"/>
      <c r="H51" s="1252"/>
      <c r="I51" s="1253"/>
      <c r="J51" s="1253"/>
      <c r="K51" s="1254"/>
      <c r="L51" s="1254"/>
      <c r="M51" s="1254"/>
      <c r="N51" s="1254"/>
      <c r="AM51" s="1244"/>
      <c r="AN51" s="1255" t="s">
        <v>569</v>
      </c>
      <c r="AO51" s="1255"/>
      <c r="AP51" s="1255"/>
      <c r="AQ51" s="1255"/>
      <c r="AR51" s="1255"/>
      <c r="AS51" s="1255"/>
      <c r="AT51" s="1255"/>
      <c r="AU51" s="1255"/>
      <c r="AV51" s="1255"/>
      <c r="AW51" s="1255"/>
      <c r="AX51" s="1255"/>
      <c r="AY51" s="1255"/>
      <c r="AZ51" s="1255"/>
      <c r="BA51" s="1255"/>
      <c r="BB51" s="1255" t="s">
        <v>570</v>
      </c>
      <c r="BC51" s="1255"/>
      <c r="BD51" s="1255"/>
      <c r="BE51" s="1255"/>
      <c r="BF51" s="1255"/>
      <c r="BG51" s="1255"/>
      <c r="BH51" s="1255"/>
      <c r="BI51" s="1255"/>
      <c r="BJ51" s="1255"/>
      <c r="BK51" s="1255"/>
      <c r="BL51" s="1255"/>
      <c r="BM51" s="1255"/>
      <c r="BN51" s="1255"/>
      <c r="BO51" s="1255"/>
      <c r="BP51" s="1256">
        <v>99.7</v>
      </c>
      <c r="BQ51" s="1256"/>
      <c r="BR51" s="1256"/>
      <c r="BS51" s="1256"/>
      <c r="BT51" s="1256"/>
      <c r="BU51" s="1256"/>
      <c r="BV51" s="1256"/>
      <c r="BW51" s="1256"/>
      <c r="BX51" s="1256">
        <v>73.099999999999994</v>
      </c>
      <c r="BY51" s="1256"/>
      <c r="BZ51" s="1256"/>
      <c r="CA51" s="1256"/>
      <c r="CB51" s="1256"/>
      <c r="CC51" s="1256"/>
      <c r="CD51" s="1256"/>
      <c r="CE51" s="1256"/>
      <c r="CF51" s="1256">
        <v>44.8</v>
      </c>
      <c r="CG51" s="1256"/>
      <c r="CH51" s="1256"/>
      <c r="CI51" s="1256"/>
      <c r="CJ51" s="1256"/>
      <c r="CK51" s="1256"/>
      <c r="CL51" s="1256"/>
      <c r="CM51" s="1256"/>
      <c r="CN51" s="1256">
        <v>25.4</v>
      </c>
      <c r="CO51" s="1256"/>
      <c r="CP51" s="1256"/>
      <c r="CQ51" s="1256"/>
      <c r="CR51" s="1256"/>
      <c r="CS51" s="1256"/>
      <c r="CT51" s="1256"/>
      <c r="CU51" s="1256"/>
      <c r="CV51" s="1256">
        <v>18.2</v>
      </c>
      <c r="CW51" s="1256"/>
      <c r="CX51" s="1256"/>
      <c r="CY51" s="1256"/>
      <c r="CZ51" s="1256"/>
      <c r="DA51" s="1256"/>
      <c r="DB51" s="1256"/>
      <c r="DC51" s="1256"/>
    </row>
    <row r="52" spans="1:109" x14ac:dyDescent="0.15">
      <c r="B52" s="1226"/>
      <c r="G52" s="1252"/>
      <c r="H52" s="1252"/>
      <c r="I52" s="1253"/>
      <c r="J52" s="1253"/>
      <c r="K52" s="1254"/>
      <c r="L52" s="1254"/>
      <c r="M52" s="1254"/>
      <c r="N52" s="1254"/>
      <c r="AM52" s="1244"/>
      <c r="AN52" s="1255"/>
      <c r="AO52" s="1255"/>
      <c r="AP52" s="1255"/>
      <c r="AQ52" s="1255"/>
      <c r="AR52" s="1255"/>
      <c r="AS52" s="1255"/>
      <c r="AT52" s="1255"/>
      <c r="AU52" s="1255"/>
      <c r="AV52" s="1255"/>
      <c r="AW52" s="1255"/>
      <c r="AX52" s="1255"/>
      <c r="AY52" s="1255"/>
      <c r="AZ52" s="1255"/>
      <c r="BA52" s="1255"/>
      <c r="BB52" s="1255"/>
      <c r="BC52" s="1255"/>
      <c r="BD52" s="1255"/>
      <c r="BE52" s="1255"/>
      <c r="BF52" s="1255"/>
      <c r="BG52" s="1255"/>
      <c r="BH52" s="1255"/>
      <c r="BI52" s="1255"/>
      <c r="BJ52" s="1255"/>
      <c r="BK52" s="1255"/>
      <c r="BL52" s="1255"/>
      <c r="BM52" s="1255"/>
      <c r="BN52" s="1255"/>
      <c r="BO52" s="1255"/>
      <c r="BP52" s="1256"/>
      <c r="BQ52" s="1256"/>
      <c r="BR52" s="1256"/>
      <c r="BS52" s="1256"/>
      <c r="BT52" s="1256"/>
      <c r="BU52" s="1256"/>
      <c r="BV52" s="1256"/>
      <c r="BW52" s="1256"/>
      <c r="BX52" s="1256"/>
      <c r="BY52" s="1256"/>
      <c r="BZ52" s="1256"/>
      <c r="CA52" s="1256"/>
      <c r="CB52" s="1256"/>
      <c r="CC52" s="1256"/>
      <c r="CD52" s="1256"/>
      <c r="CE52" s="1256"/>
      <c r="CF52" s="1256"/>
      <c r="CG52" s="1256"/>
      <c r="CH52" s="1256"/>
      <c r="CI52" s="1256"/>
      <c r="CJ52" s="1256"/>
      <c r="CK52" s="1256"/>
      <c r="CL52" s="1256"/>
      <c r="CM52" s="1256"/>
      <c r="CN52" s="1256"/>
      <c r="CO52" s="1256"/>
      <c r="CP52" s="1256"/>
      <c r="CQ52" s="1256"/>
      <c r="CR52" s="1256"/>
      <c r="CS52" s="1256"/>
      <c r="CT52" s="1256"/>
      <c r="CU52" s="1256"/>
      <c r="CV52" s="1256"/>
      <c r="CW52" s="1256"/>
      <c r="CX52" s="1256"/>
      <c r="CY52" s="1256"/>
      <c r="CZ52" s="1256"/>
      <c r="DA52" s="1256"/>
      <c r="DB52" s="1256"/>
      <c r="DC52" s="1256"/>
    </row>
    <row r="53" spans="1:109" x14ac:dyDescent="0.15">
      <c r="A53" s="1234"/>
      <c r="B53" s="1226"/>
      <c r="G53" s="1252"/>
      <c r="H53" s="1252"/>
      <c r="I53" s="1245"/>
      <c r="J53" s="1245"/>
      <c r="K53" s="1254"/>
      <c r="L53" s="1254"/>
      <c r="M53" s="1254"/>
      <c r="N53" s="1254"/>
      <c r="AM53" s="1244"/>
      <c r="AN53" s="1255"/>
      <c r="AO53" s="1255"/>
      <c r="AP53" s="1255"/>
      <c r="AQ53" s="1255"/>
      <c r="AR53" s="1255"/>
      <c r="AS53" s="1255"/>
      <c r="AT53" s="1255"/>
      <c r="AU53" s="1255"/>
      <c r="AV53" s="1255"/>
      <c r="AW53" s="1255"/>
      <c r="AX53" s="1255"/>
      <c r="AY53" s="1255"/>
      <c r="AZ53" s="1255"/>
      <c r="BA53" s="1255"/>
      <c r="BB53" s="1255" t="s">
        <v>571</v>
      </c>
      <c r="BC53" s="1255"/>
      <c r="BD53" s="1255"/>
      <c r="BE53" s="1255"/>
      <c r="BF53" s="1255"/>
      <c r="BG53" s="1255"/>
      <c r="BH53" s="1255"/>
      <c r="BI53" s="1255"/>
      <c r="BJ53" s="1255"/>
      <c r="BK53" s="1255"/>
      <c r="BL53" s="1255"/>
      <c r="BM53" s="1255"/>
      <c r="BN53" s="1255"/>
      <c r="BO53" s="1255"/>
      <c r="BP53" s="1256">
        <v>70.5</v>
      </c>
      <c r="BQ53" s="1256"/>
      <c r="BR53" s="1256"/>
      <c r="BS53" s="1256"/>
      <c r="BT53" s="1256"/>
      <c r="BU53" s="1256"/>
      <c r="BV53" s="1256"/>
      <c r="BW53" s="1256"/>
      <c r="BX53" s="1256">
        <v>72.099999999999994</v>
      </c>
      <c r="BY53" s="1256"/>
      <c r="BZ53" s="1256"/>
      <c r="CA53" s="1256"/>
      <c r="CB53" s="1256"/>
      <c r="CC53" s="1256"/>
      <c r="CD53" s="1256"/>
      <c r="CE53" s="1256"/>
      <c r="CF53" s="1256">
        <v>73.900000000000006</v>
      </c>
      <c r="CG53" s="1256"/>
      <c r="CH53" s="1256"/>
      <c r="CI53" s="1256"/>
      <c r="CJ53" s="1256"/>
      <c r="CK53" s="1256"/>
      <c r="CL53" s="1256"/>
      <c r="CM53" s="1256"/>
      <c r="CN53" s="1256">
        <v>75.3</v>
      </c>
      <c r="CO53" s="1256"/>
      <c r="CP53" s="1256"/>
      <c r="CQ53" s="1256"/>
      <c r="CR53" s="1256"/>
      <c r="CS53" s="1256"/>
      <c r="CT53" s="1256"/>
      <c r="CU53" s="1256"/>
      <c r="CV53" s="1256">
        <v>74.400000000000006</v>
      </c>
      <c r="CW53" s="1256"/>
      <c r="CX53" s="1256"/>
      <c r="CY53" s="1256"/>
      <c r="CZ53" s="1256"/>
      <c r="DA53" s="1256"/>
      <c r="DB53" s="1256"/>
      <c r="DC53" s="1256"/>
    </row>
    <row r="54" spans="1:109" x14ac:dyDescent="0.15">
      <c r="A54" s="1234"/>
      <c r="B54" s="1226"/>
      <c r="G54" s="1252"/>
      <c r="H54" s="1252"/>
      <c r="I54" s="1245"/>
      <c r="J54" s="1245"/>
      <c r="K54" s="1254"/>
      <c r="L54" s="1254"/>
      <c r="M54" s="1254"/>
      <c r="N54" s="1254"/>
      <c r="AM54" s="1244"/>
      <c r="AN54" s="1255"/>
      <c r="AO54" s="1255"/>
      <c r="AP54" s="1255"/>
      <c r="AQ54" s="1255"/>
      <c r="AR54" s="1255"/>
      <c r="AS54" s="1255"/>
      <c r="AT54" s="1255"/>
      <c r="AU54" s="1255"/>
      <c r="AV54" s="1255"/>
      <c r="AW54" s="1255"/>
      <c r="AX54" s="1255"/>
      <c r="AY54" s="1255"/>
      <c r="AZ54" s="1255"/>
      <c r="BA54" s="1255"/>
      <c r="BB54" s="1255"/>
      <c r="BC54" s="1255"/>
      <c r="BD54" s="1255"/>
      <c r="BE54" s="1255"/>
      <c r="BF54" s="1255"/>
      <c r="BG54" s="1255"/>
      <c r="BH54" s="1255"/>
      <c r="BI54" s="1255"/>
      <c r="BJ54" s="1255"/>
      <c r="BK54" s="1255"/>
      <c r="BL54" s="1255"/>
      <c r="BM54" s="1255"/>
      <c r="BN54" s="1255"/>
      <c r="BO54" s="1255"/>
      <c r="BP54" s="1256"/>
      <c r="BQ54" s="1256"/>
      <c r="BR54" s="1256"/>
      <c r="BS54" s="1256"/>
      <c r="BT54" s="1256"/>
      <c r="BU54" s="1256"/>
      <c r="BV54" s="1256"/>
      <c r="BW54" s="1256"/>
      <c r="BX54" s="1256"/>
      <c r="BY54" s="1256"/>
      <c r="BZ54" s="1256"/>
      <c r="CA54" s="1256"/>
      <c r="CB54" s="1256"/>
      <c r="CC54" s="1256"/>
      <c r="CD54" s="1256"/>
      <c r="CE54" s="1256"/>
      <c r="CF54" s="1256"/>
      <c r="CG54" s="1256"/>
      <c r="CH54" s="1256"/>
      <c r="CI54" s="1256"/>
      <c r="CJ54" s="1256"/>
      <c r="CK54" s="1256"/>
      <c r="CL54" s="1256"/>
      <c r="CM54" s="1256"/>
      <c r="CN54" s="1256"/>
      <c r="CO54" s="1256"/>
      <c r="CP54" s="1256"/>
      <c r="CQ54" s="1256"/>
      <c r="CR54" s="1256"/>
      <c r="CS54" s="1256"/>
      <c r="CT54" s="1256"/>
      <c r="CU54" s="1256"/>
      <c r="CV54" s="1256"/>
      <c r="CW54" s="1256"/>
      <c r="CX54" s="1256"/>
      <c r="CY54" s="1256"/>
      <c r="CZ54" s="1256"/>
      <c r="DA54" s="1256"/>
      <c r="DB54" s="1256"/>
      <c r="DC54" s="1256"/>
    </row>
    <row r="55" spans="1:109" x14ac:dyDescent="0.15">
      <c r="A55" s="1234"/>
      <c r="B55" s="1226"/>
      <c r="G55" s="1245"/>
      <c r="H55" s="1245"/>
      <c r="I55" s="1245"/>
      <c r="J55" s="1245"/>
      <c r="K55" s="1254"/>
      <c r="L55" s="1254"/>
      <c r="M55" s="1254"/>
      <c r="N55" s="1254"/>
      <c r="AN55" s="1251" t="s">
        <v>572</v>
      </c>
      <c r="AO55" s="1251"/>
      <c r="AP55" s="1251"/>
      <c r="AQ55" s="1251"/>
      <c r="AR55" s="1251"/>
      <c r="AS55" s="1251"/>
      <c r="AT55" s="1251"/>
      <c r="AU55" s="1251"/>
      <c r="AV55" s="1251"/>
      <c r="AW55" s="1251"/>
      <c r="AX55" s="1251"/>
      <c r="AY55" s="1251"/>
      <c r="AZ55" s="1251"/>
      <c r="BA55" s="1251"/>
      <c r="BB55" s="1255" t="s">
        <v>570</v>
      </c>
      <c r="BC55" s="1255"/>
      <c r="BD55" s="1255"/>
      <c r="BE55" s="1255"/>
      <c r="BF55" s="1255"/>
      <c r="BG55" s="1255"/>
      <c r="BH55" s="1255"/>
      <c r="BI55" s="1255"/>
      <c r="BJ55" s="1255"/>
      <c r="BK55" s="1255"/>
      <c r="BL55" s="1255"/>
      <c r="BM55" s="1255"/>
      <c r="BN55" s="1255"/>
      <c r="BO55" s="1255"/>
      <c r="BP55" s="1256">
        <v>15.5</v>
      </c>
      <c r="BQ55" s="1256"/>
      <c r="BR55" s="1256"/>
      <c r="BS55" s="1256"/>
      <c r="BT55" s="1256"/>
      <c r="BU55" s="1256"/>
      <c r="BV55" s="1256"/>
      <c r="BW55" s="1256"/>
      <c r="BX55" s="1256">
        <v>6.5</v>
      </c>
      <c r="BY55" s="1256"/>
      <c r="BZ55" s="1256"/>
      <c r="CA55" s="1256"/>
      <c r="CB55" s="1256"/>
      <c r="CC55" s="1256"/>
      <c r="CD55" s="1256"/>
      <c r="CE55" s="1256"/>
      <c r="CF55" s="1256">
        <v>0</v>
      </c>
      <c r="CG55" s="1256"/>
      <c r="CH55" s="1256"/>
      <c r="CI55" s="1256"/>
      <c r="CJ55" s="1256"/>
      <c r="CK55" s="1256"/>
      <c r="CL55" s="1256"/>
      <c r="CM55" s="1256"/>
      <c r="CN55" s="1256">
        <v>0</v>
      </c>
      <c r="CO55" s="1256"/>
      <c r="CP55" s="1256"/>
      <c r="CQ55" s="1256"/>
      <c r="CR55" s="1256"/>
      <c r="CS55" s="1256"/>
      <c r="CT55" s="1256"/>
      <c r="CU55" s="1256"/>
      <c r="CV55" s="1256">
        <v>0</v>
      </c>
      <c r="CW55" s="1256"/>
      <c r="CX55" s="1256"/>
      <c r="CY55" s="1256"/>
      <c r="CZ55" s="1256"/>
      <c r="DA55" s="1256"/>
      <c r="DB55" s="1256"/>
      <c r="DC55" s="1256"/>
    </row>
    <row r="56" spans="1:109" x14ac:dyDescent="0.15">
      <c r="A56" s="1234"/>
      <c r="B56" s="1226"/>
      <c r="G56" s="1245"/>
      <c r="H56" s="1245"/>
      <c r="I56" s="1245"/>
      <c r="J56" s="1245"/>
      <c r="K56" s="1254"/>
      <c r="L56" s="1254"/>
      <c r="M56" s="1254"/>
      <c r="N56" s="1254"/>
      <c r="AN56" s="1251"/>
      <c r="AO56" s="1251"/>
      <c r="AP56" s="1251"/>
      <c r="AQ56" s="1251"/>
      <c r="AR56" s="1251"/>
      <c r="AS56" s="1251"/>
      <c r="AT56" s="1251"/>
      <c r="AU56" s="1251"/>
      <c r="AV56" s="1251"/>
      <c r="AW56" s="1251"/>
      <c r="AX56" s="1251"/>
      <c r="AY56" s="1251"/>
      <c r="AZ56" s="1251"/>
      <c r="BA56" s="1251"/>
      <c r="BB56" s="1255"/>
      <c r="BC56" s="1255"/>
      <c r="BD56" s="1255"/>
      <c r="BE56" s="1255"/>
      <c r="BF56" s="1255"/>
      <c r="BG56" s="1255"/>
      <c r="BH56" s="1255"/>
      <c r="BI56" s="1255"/>
      <c r="BJ56" s="1255"/>
      <c r="BK56" s="1255"/>
      <c r="BL56" s="1255"/>
      <c r="BM56" s="1255"/>
      <c r="BN56" s="1255"/>
      <c r="BO56" s="1255"/>
      <c r="BP56" s="1256"/>
      <c r="BQ56" s="1256"/>
      <c r="BR56" s="1256"/>
      <c r="BS56" s="1256"/>
      <c r="BT56" s="1256"/>
      <c r="BU56" s="1256"/>
      <c r="BV56" s="1256"/>
      <c r="BW56" s="1256"/>
      <c r="BX56" s="1256"/>
      <c r="BY56" s="1256"/>
      <c r="BZ56" s="1256"/>
      <c r="CA56" s="1256"/>
      <c r="CB56" s="1256"/>
      <c r="CC56" s="1256"/>
      <c r="CD56" s="1256"/>
      <c r="CE56" s="1256"/>
      <c r="CF56" s="1256"/>
      <c r="CG56" s="1256"/>
      <c r="CH56" s="1256"/>
      <c r="CI56" s="1256"/>
      <c r="CJ56" s="1256"/>
      <c r="CK56" s="1256"/>
      <c r="CL56" s="1256"/>
      <c r="CM56" s="1256"/>
      <c r="CN56" s="1256"/>
      <c r="CO56" s="1256"/>
      <c r="CP56" s="1256"/>
      <c r="CQ56" s="1256"/>
      <c r="CR56" s="1256"/>
      <c r="CS56" s="1256"/>
      <c r="CT56" s="1256"/>
      <c r="CU56" s="1256"/>
      <c r="CV56" s="1256"/>
      <c r="CW56" s="1256"/>
      <c r="CX56" s="1256"/>
      <c r="CY56" s="1256"/>
      <c r="CZ56" s="1256"/>
      <c r="DA56" s="1256"/>
      <c r="DB56" s="1256"/>
      <c r="DC56" s="1256"/>
    </row>
    <row r="57" spans="1:109" s="1234" customFormat="1" x14ac:dyDescent="0.15">
      <c r="B57" s="1257"/>
      <c r="G57" s="1245"/>
      <c r="H57" s="1245"/>
      <c r="I57" s="1258"/>
      <c r="J57" s="1258"/>
      <c r="K57" s="1254"/>
      <c r="L57" s="1254"/>
      <c r="M57" s="1254"/>
      <c r="N57" s="1254"/>
      <c r="AM57" s="1220"/>
      <c r="AN57" s="1251"/>
      <c r="AO57" s="1251"/>
      <c r="AP57" s="1251"/>
      <c r="AQ57" s="1251"/>
      <c r="AR57" s="1251"/>
      <c r="AS57" s="1251"/>
      <c r="AT57" s="1251"/>
      <c r="AU57" s="1251"/>
      <c r="AV57" s="1251"/>
      <c r="AW57" s="1251"/>
      <c r="AX57" s="1251"/>
      <c r="AY57" s="1251"/>
      <c r="AZ57" s="1251"/>
      <c r="BA57" s="1251"/>
      <c r="BB57" s="1255" t="s">
        <v>571</v>
      </c>
      <c r="BC57" s="1255"/>
      <c r="BD57" s="1255"/>
      <c r="BE57" s="1255"/>
      <c r="BF57" s="1255"/>
      <c r="BG57" s="1255"/>
      <c r="BH57" s="1255"/>
      <c r="BI57" s="1255"/>
      <c r="BJ57" s="1255"/>
      <c r="BK57" s="1255"/>
      <c r="BL57" s="1255"/>
      <c r="BM57" s="1255"/>
      <c r="BN57" s="1255"/>
      <c r="BO57" s="1255"/>
      <c r="BP57" s="1256">
        <v>61.7</v>
      </c>
      <c r="BQ57" s="1256"/>
      <c r="BR57" s="1256"/>
      <c r="BS57" s="1256"/>
      <c r="BT57" s="1256"/>
      <c r="BU57" s="1256"/>
      <c r="BV57" s="1256"/>
      <c r="BW57" s="1256"/>
      <c r="BX57" s="1256">
        <v>63.6</v>
      </c>
      <c r="BY57" s="1256"/>
      <c r="BZ57" s="1256"/>
      <c r="CA57" s="1256"/>
      <c r="CB57" s="1256"/>
      <c r="CC57" s="1256"/>
      <c r="CD57" s="1256"/>
      <c r="CE57" s="1256"/>
      <c r="CF57" s="1256">
        <v>64.7</v>
      </c>
      <c r="CG57" s="1256"/>
      <c r="CH57" s="1256"/>
      <c r="CI57" s="1256"/>
      <c r="CJ57" s="1256"/>
      <c r="CK57" s="1256"/>
      <c r="CL57" s="1256"/>
      <c r="CM57" s="1256"/>
      <c r="CN57" s="1256">
        <v>66.099999999999994</v>
      </c>
      <c r="CO57" s="1256"/>
      <c r="CP57" s="1256"/>
      <c r="CQ57" s="1256"/>
      <c r="CR57" s="1256"/>
      <c r="CS57" s="1256"/>
      <c r="CT57" s="1256"/>
      <c r="CU57" s="1256"/>
      <c r="CV57" s="1256">
        <v>67.7</v>
      </c>
      <c r="CW57" s="1256"/>
      <c r="CX57" s="1256"/>
      <c r="CY57" s="1256"/>
      <c r="CZ57" s="1256"/>
      <c r="DA57" s="1256"/>
      <c r="DB57" s="1256"/>
      <c r="DC57" s="1256"/>
      <c r="DD57" s="1259"/>
      <c r="DE57" s="1257"/>
    </row>
    <row r="58" spans="1:109" s="1234" customFormat="1" x14ac:dyDescent="0.15">
      <c r="A58" s="1220"/>
      <c r="B58" s="1257"/>
      <c r="G58" s="1245"/>
      <c r="H58" s="1245"/>
      <c r="I58" s="1258"/>
      <c r="J58" s="1258"/>
      <c r="K58" s="1254"/>
      <c r="L58" s="1254"/>
      <c r="M58" s="1254"/>
      <c r="N58" s="1254"/>
      <c r="AM58" s="1220"/>
      <c r="AN58" s="1251"/>
      <c r="AO58" s="1251"/>
      <c r="AP58" s="1251"/>
      <c r="AQ58" s="1251"/>
      <c r="AR58" s="1251"/>
      <c r="AS58" s="1251"/>
      <c r="AT58" s="1251"/>
      <c r="AU58" s="1251"/>
      <c r="AV58" s="1251"/>
      <c r="AW58" s="1251"/>
      <c r="AX58" s="1251"/>
      <c r="AY58" s="1251"/>
      <c r="AZ58" s="1251"/>
      <c r="BA58" s="1251"/>
      <c r="BB58" s="1255"/>
      <c r="BC58" s="1255"/>
      <c r="BD58" s="1255"/>
      <c r="BE58" s="1255"/>
      <c r="BF58" s="1255"/>
      <c r="BG58" s="1255"/>
      <c r="BH58" s="1255"/>
      <c r="BI58" s="1255"/>
      <c r="BJ58" s="1255"/>
      <c r="BK58" s="1255"/>
      <c r="BL58" s="1255"/>
      <c r="BM58" s="1255"/>
      <c r="BN58" s="1255"/>
      <c r="BO58" s="1255"/>
      <c r="BP58" s="1256"/>
      <c r="BQ58" s="1256"/>
      <c r="BR58" s="1256"/>
      <c r="BS58" s="1256"/>
      <c r="BT58" s="1256"/>
      <c r="BU58" s="1256"/>
      <c r="BV58" s="1256"/>
      <c r="BW58" s="1256"/>
      <c r="BX58" s="1256"/>
      <c r="BY58" s="1256"/>
      <c r="BZ58" s="1256"/>
      <c r="CA58" s="1256"/>
      <c r="CB58" s="1256"/>
      <c r="CC58" s="1256"/>
      <c r="CD58" s="1256"/>
      <c r="CE58" s="1256"/>
      <c r="CF58" s="1256"/>
      <c r="CG58" s="1256"/>
      <c r="CH58" s="1256"/>
      <c r="CI58" s="1256"/>
      <c r="CJ58" s="1256"/>
      <c r="CK58" s="1256"/>
      <c r="CL58" s="1256"/>
      <c r="CM58" s="1256"/>
      <c r="CN58" s="1256"/>
      <c r="CO58" s="1256"/>
      <c r="CP58" s="1256"/>
      <c r="CQ58" s="1256"/>
      <c r="CR58" s="1256"/>
      <c r="CS58" s="1256"/>
      <c r="CT58" s="1256"/>
      <c r="CU58" s="1256"/>
      <c r="CV58" s="1256"/>
      <c r="CW58" s="1256"/>
      <c r="CX58" s="1256"/>
      <c r="CY58" s="1256"/>
      <c r="CZ58" s="1256"/>
      <c r="DA58" s="1256"/>
      <c r="DB58" s="1256"/>
      <c r="DC58" s="1256"/>
      <c r="DD58" s="1259"/>
      <c r="DE58" s="1257"/>
    </row>
    <row r="59" spans="1:109" s="1234" customFormat="1" x14ac:dyDescent="0.15">
      <c r="A59" s="1220"/>
      <c r="B59" s="1257"/>
      <c r="K59" s="1260"/>
      <c r="L59" s="1260"/>
      <c r="M59" s="1260"/>
      <c r="N59" s="1260"/>
      <c r="AQ59" s="1260"/>
      <c r="AR59" s="1260"/>
      <c r="AS59" s="1260"/>
      <c r="AT59" s="1260"/>
      <c r="BC59" s="1260"/>
      <c r="BD59" s="1260"/>
      <c r="BE59" s="1260"/>
      <c r="BF59" s="1260"/>
      <c r="BO59" s="1260"/>
      <c r="BP59" s="1260"/>
      <c r="BQ59" s="1260"/>
      <c r="BR59" s="1260"/>
      <c r="CA59" s="1260"/>
      <c r="CB59" s="1260"/>
      <c r="CC59" s="1260"/>
      <c r="CD59" s="1260"/>
      <c r="CM59" s="1260"/>
      <c r="CN59" s="1260"/>
      <c r="CO59" s="1260"/>
      <c r="CP59" s="1260"/>
      <c r="CY59" s="1260"/>
      <c r="CZ59" s="1260"/>
      <c r="DA59" s="1260"/>
      <c r="DB59" s="1260"/>
      <c r="DC59" s="1260"/>
      <c r="DD59" s="1259"/>
      <c r="DE59" s="1257"/>
    </row>
    <row r="60" spans="1:109" s="1234" customFormat="1" x14ac:dyDescent="0.15">
      <c r="A60" s="1220"/>
      <c r="B60" s="1257"/>
      <c r="K60" s="1260"/>
      <c r="L60" s="1260"/>
      <c r="M60" s="1260"/>
      <c r="N60" s="1260"/>
      <c r="AQ60" s="1260"/>
      <c r="AR60" s="1260"/>
      <c r="AS60" s="1260"/>
      <c r="AT60" s="1260"/>
      <c r="BC60" s="1260"/>
      <c r="BD60" s="1260"/>
      <c r="BE60" s="1260"/>
      <c r="BF60" s="1260"/>
      <c r="BO60" s="1260"/>
      <c r="BP60" s="1260"/>
      <c r="BQ60" s="1260"/>
      <c r="BR60" s="1260"/>
      <c r="CA60" s="1260"/>
      <c r="CB60" s="1260"/>
      <c r="CC60" s="1260"/>
      <c r="CD60" s="1260"/>
      <c r="CM60" s="1260"/>
      <c r="CN60" s="1260"/>
      <c r="CO60" s="1260"/>
      <c r="CP60" s="1260"/>
      <c r="CY60" s="1260"/>
      <c r="CZ60" s="1260"/>
      <c r="DA60" s="1260"/>
      <c r="DB60" s="1260"/>
      <c r="DC60" s="1260"/>
      <c r="DD60" s="1259"/>
      <c r="DE60" s="1257"/>
    </row>
    <row r="61" spans="1:109" s="1234" customFormat="1" x14ac:dyDescent="0.15">
      <c r="A61" s="1220"/>
      <c r="B61" s="1261"/>
      <c r="C61" s="1262"/>
      <c r="D61" s="1262"/>
      <c r="E61" s="1262"/>
      <c r="F61" s="1262"/>
      <c r="G61" s="1262"/>
      <c r="H61" s="1262"/>
      <c r="I61" s="1262"/>
      <c r="J61" s="1262"/>
      <c r="K61" s="1262"/>
      <c r="L61" s="1262"/>
      <c r="M61" s="1263"/>
      <c r="N61" s="1263"/>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3"/>
      <c r="AT61" s="1263"/>
      <c r="AU61" s="1262"/>
      <c r="AV61" s="1262"/>
      <c r="AW61" s="1262"/>
      <c r="AX61" s="1262"/>
      <c r="AY61" s="1262"/>
      <c r="AZ61" s="1262"/>
      <c r="BA61" s="1262"/>
      <c r="BB61" s="1262"/>
      <c r="BC61" s="1262"/>
      <c r="BD61" s="1262"/>
      <c r="BE61" s="1263"/>
      <c r="BF61" s="1263"/>
      <c r="BG61" s="1262"/>
      <c r="BH61" s="1262"/>
      <c r="BI61" s="1262"/>
      <c r="BJ61" s="1262"/>
      <c r="BK61" s="1262"/>
      <c r="BL61" s="1262"/>
      <c r="BM61" s="1262"/>
      <c r="BN61" s="1262"/>
      <c r="BO61" s="1262"/>
      <c r="BP61" s="1262"/>
      <c r="BQ61" s="1263"/>
      <c r="BR61" s="1263"/>
      <c r="BS61" s="1262"/>
      <c r="BT61" s="1262"/>
      <c r="BU61" s="1262"/>
      <c r="BV61" s="1262"/>
      <c r="BW61" s="1262"/>
      <c r="BX61" s="1262"/>
      <c r="BY61" s="1262"/>
      <c r="BZ61" s="1262"/>
      <c r="CA61" s="1262"/>
      <c r="CB61" s="1262"/>
      <c r="CC61" s="1263"/>
      <c r="CD61" s="1263"/>
      <c r="CE61" s="1262"/>
      <c r="CF61" s="1262"/>
      <c r="CG61" s="1262"/>
      <c r="CH61" s="1262"/>
      <c r="CI61" s="1262"/>
      <c r="CJ61" s="1262"/>
      <c r="CK61" s="1262"/>
      <c r="CL61" s="1262"/>
      <c r="CM61" s="1262"/>
      <c r="CN61" s="1262"/>
      <c r="CO61" s="1263"/>
      <c r="CP61" s="1263"/>
      <c r="CQ61" s="1262"/>
      <c r="CR61" s="1262"/>
      <c r="CS61" s="1262"/>
      <c r="CT61" s="1262"/>
      <c r="CU61" s="1262"/>
      <c r="CV61" s="1262"/>
      <c r="CW61" s="1262"/>
      <c r="CX61" s="1262"/>
      <c r="CY61" s="1262"/>
      <c r="CZ61" s="1262"/>
      <c r="DA61" s="1263"/>
      <c r="DB61" s="1263"/>
      <c r="DC61" s="1263"/>
      <c r="DD61" s="1264"/>
      <c r="DE61" s="1257"/>
    </row>
    <row r="62" spans="1:109" x14ac:dyDescent="0.15">
      <c r="B62" s="1231"/>
      <c r="C62" s="1231"/>
      <c r="D62" s="1231"/>
      <c r="E62" s="1231"/>
      <c r="F62" s="1231"/>
      <c r="G62" s="1231"/>
      <c r="H62" s="1231"/>
      <c r="I62" s="1231"/>
      <c r="J62" s="1231"/>
      <c r="K62" s="1231"/>
      <c r="L62" s="1231"/>
      <c r="M62" s="1231"/>
      <c r="N62" s="1231"/>
      <c r="O62" s="1231"/>
      <c r="P62" s="1231"/>
      <c r="Q62" s="1231"/>
      <c r="R62" s="1231"/>
      <c r="S62" s="1231"/>
      <c r="T62" s="1231"/>
      <c r="U62" s="1231"/>
      <c r="V62" s="1231"/>
      <c r="W62" s="1231"/>
      <c r="X62" s="1231"/>
      <c r="Y62" s="1231"/>
      <c r="Z62" s="1231"/>
      <c r="AA62" s="1231"/>
      <c r="AB62" s="1231"/>
      <c r="AC62" s="1231"/>
      <c r="AD62" s="1231"/>
      <c r="AE62" s="1231"/>
      <c r="AF62" s="1231"/>
      <c r="AG62" s="1231"/>
      <c r="AH62" s="1231"/>
      <c r="AI62" s="1231"/>
      <c r="AJ62" s="1231"/>
      <c r="AK62" s="1231"/>
      <c r="AL62" s="1231"/>
      <c r="AM62" s="1231"/>
      <c r="AN62" s="1231"/>
      <c r="AO62" s="1231"/>
      <c r="AP62" s="1231"/>
      <c r="AQ62" s="1231"/>
      <c r="AR62" s="1231"/>
      <c r="AS62" s="1231"/>
      <c r="AT62" s="1231"/>
      <c r="AU62" s="1231"/>
      <c r="AV62" s="1231"/>
      <c r="AW62" s="1231"/>
      <c r="AX62" s="1231"/>
      <c r="AY62" s="1231"/>
      <c r="AZ62" s="1231"/>
      <c r="BA62" s="1231"/>
      <c r="BB62" s="1231"/>
      <c r="BC62" s="1231"/>
      <c r="BD62" s="1231"/>
      <c r="BE62" s="1231"/>
      <c r="BF62" s="1231"/>
      <c r="BG62" s="1231"/>
      <c r="BH62" s="1231"/>
      <c r="BI62" s="1231"/>
      <c r="BJ62" s="1231"/>
      <c r="BK62" s="1231"/>
      <c r="BL62" s="1231"/>
      <c r="BM62" s="1231"/>
      <c r="BN62" s="1231"/>
      <c r="BO62" s="1231"/>
      <c r="BP62" s="1231"/>
      <c r="BQ62" s="1231"/>
      <c r="BR62" s="1231"/>
      <c r="BS62" s="1231"/>
      <c r="BT62" s="1231"/>
      <c r="BU62" s="1231"/>
      <c r="BV62" s="1231"/>
      <c r="BW62" s="1231"/>
      <c r="BX62" s="1231"/>
      <c r="BY62" s="1231"/>
      <c r="BZ62" s="1231"/>
      <c r="CA62" s="1231"/>
      <c r="CB62" s="1231"/>
      <c r="CC62" s="1231"/>
      <c r="CD62" s="1231"/>
      <c r="CE62" s="1231"/>
      <c r="CF62" s="1231"/>
      <c r="CG62" s="1231"/>
      <c r="CH62" s="1231"/>
      <c r="CI62" s="1231"/>
      <c r="CJ62" s="1231"/>
      <c r="CK62" s="1231"/>
      <c r="CL62" s="1231"/>
      <c r="CM62" s="1231"/>
      <c r="CN62" s="1231"/>
      <c r="CO62" s="1231"/>
      <c r="CP62" s="1231"/>
      <c r="CQ62" s="1231"/>
      <c r="CR62" s="1231"/>
      <c r="CS62" s="1231"/>
      <c r="CT62" s="1231"/>
      <c r="CU62" s="1231"/>
      <c r="CV62" s="1231"/>
      <c r="CW62" s="1231"/>
      <c r="CX62" s="1231"/>
      <c r="CY62" s="1231"/>
      <c r="CZ62" s="1231"/>
      <c r="DA62" s="1231"/>
      <c r="DB62" s="1231"/>
      <c r="DC62" s="1231"/>
      <c r="DD62" s="1231"/>
      <c r="DE62" s="1220"/>
    </row>
    <row r="63" spans="1:109" ht="17.25" x14ac:dyDescent="0.15">
      <c r="B63" s="1265" t="s">
        <v>573</v>
      </c>
    </row>
    <row r="64" spans="1:109" x14ac:dyDescent="0.15">
      <c r="B64" s="1226"/>
      <c r="G64" s="1233"/>
      <c r="I64" s="1266"/>
      <c r="J64" s="1266"/>
      <c r="K64" s="1266"/>
      <c r="L64" s="1266"/>
      <c r="M64" s="1266"/>
      <c r="N64" s="1267"/>
      <c r="AM64" s="1233"/>
      <c r="AN64" s="1233" t="s">
        <v>566</v>
      </c>
      <c r="AP64" s="1234"/>
      <c r="AQ64" s="1234"/>
      <c r="AR64" s="1234"/>
      <c r="AY64" s="1233"/>
      <c r="BA64" s="1234"/>
      <c r="BB64" s="1234"/>
      <c r="BC64" s="1234"/>
      <c r="BK64" s="1233"/>
      <c r="BM64" s="1234"/>
      <c r="BN64" s="1234"/>
      <c r="BO64" s="1234"/>
      <c r="BW64" s="1233"/>
      <c r="BY64" s="1234"/>
      <c r="BZ64" s="1234"/>
      <c r="CA64" s="1234"/>
      <c r="CI64" s="1233"/>
      <c r="CK64" s="1234"/>
      <c r="CL64" s="1234"/>
      <c r="CM64" s="1234"/>
      <c r="CU64" s="1233"/>
      <c r="CW64" s="1234"/>
      <c r="CX64" s="1234"/>
      <c r="CY64" s="1234"/>
    </row>
    <row r="65" spans="2:107" x14ac:dyDescent="0.15">
      <c r="B65" s="1226"/>
      <c r="AN65" s="1235" t="s">
        <v>574</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x14ac:dyDescent="0.15">
      <c r="B66" s="1226"/>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x14ac:dyDescent="0.15">
      <c r="B67" s="1226"/>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x14ac:dyDescent="0.15">
      <c r="B68" s="1226"/>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x14ac:dyDescent="0.15">
      <c r="B69" s="1226"/>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x14ac:dyDescent="0.15">
      <c r="B70" s="1226"/>
      <c r="H70" s="1268"/>
      <c r="I70" s="1268"/>
      <c r="J70" s="1269"/>
      <c r="K70" s="1269"/>
      <c r="L70" s="1270"/>
      <c r="M70" s="1269"/>
      <c r="N70" s="1270"/>
      <c r="AN70" s="1244"/>
      <c r="AO70" s="1244"/>
      <c r="AP70" s="1244"/>
      <c r="AZ70" s="1244"/>
      <c r="BA70" s="1244"/>
      <c r="BB70" s="1244"/>
      <c r="BL70" s="1244"/>
      <c r="BM70" s="1244"/>
      <c r="BN70" s="1244"/>
      <c r="BX70" s="1244"/>
      <c r="BY70" s="1244"/>
      <c r="BZ70" s="1244"/>
      <c r="CJ70" s="1244"/>
      <c r="CK70" s="1244"/>
      <c r="CL70" s="1244"/>
      <c r="CV70" s="1244"/>
      <c r="CW70" s="1244"/>
      <c r="CX70" s="1244"/>
    </row>
    <row r="71" spans="2:107" x14ac:dyDescent="0.15">
      <c r="B71" s="1226"/>
      <c r="G71" s="1271"/>
      <c r="I71" s="1272"/>
      <c r="J71" s="1269"/>
      <c r="K71" s="1269"/>
      <c r="L71" s="1270"/>
      <c r="M71" s="1269"/>
      <c r="N71" s="1270"/>
      <c r="AM71" s="1271"/>
      <c r="AN71" s="1220" t="s">
        <v>568</v>
      </c>
    </row>
    <row r="72" spans="2:107" x14ac:dyDescent="0.15">
      <c r="B72" s="1226"/>
      <c r="G72" s="1245"/>
      <c r="H72" s="1245"/>
      <c r="I72" s="1245"/>
      <c r="J72" s="1245"/>
      <c r="K72" s="1246"/>
      <c r="L72" s="1246"/>
      <c r="M72" s="1247"/>
      <c r="N72" s="1247"/>
      <c r="AN72" s="1248"/>
      <c r="AO72" s="1249"/>
      <c r="AP72" s="1249"/>
      <c r="AQ72" s="1249"/>
      <c r="AR72" s="1249"/>
      <c r="AS72" s="1249"/>
      <c r="AT72" s="1249"/>
      <c r="AU72" s="1249"/>
      <c r="AV72" s="1249"/>
      <c r="AW72" s="1249"/>
      <c r="AX72" s="1249"/>
      <c r="AY72" s="1249"/>
      <c r="AZ72" s="1249"/>
      <c r="BA72" s="1249"/>
      <c r="BB72" s="1249"/>
      <c r="BC72" s="1249"/>
      <c r="BD72" s="1249"/>
      <c r="BE72" s="1249"/>
      <c r="BF72" s="1249"/>
      <c r="BG72" s="1249"/>
      <c r="BH72" s="1249"/>
      <c r="BI72" s="1249"/>
      <c r="BJ72" s="1249"/>
      <c r="BK72" s="1249"/>
      <c r="BL72" s="1249"/>
      <c r="BM72" s="1249"/>
      <c r="BN72" s="1249"/>
      <c r="BO72" s="1250"/>
      <c r="BP72" s="1251" t="s">
        <v>526</v>
      </c>
      <c r="BQ72" s="1251"/>
      <c r="BR72" s="1251"/>
      <c r="BS72" s="1251"/>
      <c r="BT72" s="1251"/>
      <c r="BU72" s="1251"/>
      <c r="BV72" s="1251"/>
      <c r="BW72" s="1251"/>
      <c r="BX72" s="1251" t="s">
        <v>527</v>
      </c>
      <c r="BY72" s="1251"/>
      <c r="BZ72" s="1251"/>
      <c r="CA72" s="1251"/>
      <c r="CB72" s="1251"/>
      <c r="CC72" s="1251"/>
      <c r="CD72" s="1251"/>
      <c r="CE72" s="1251"/>
      <c r="CF72" s="1251" t="s">
        <v>528</v>
      </c>
      <c r="CG72" s="1251"/>
      <c r="CH72" s="1251"/>
      <c r="CI72" s="1251"/>
      <c r="CJ72" s="1251"/>
      <c r="CK72" s="1251"/>
      <c r="CL72" s="1251"/>
      <c r="CM72" s="1251"/>
      <c r="CN72" s="1251" t="s">
        <v>529</v>
      </c>
      <c r="CO72" s="1251"/>
      <c r="CP72" s="1251"/>
      <c r="CQ72" s="1251"/>
      <c r="CR72" s="1251"/>
      <c r="CS72" s="1251"/>
      <c r="CT72" s="1251"/>
      <c r="CU72" s="1251"/>
      <c r="CV72" s="1251" t="s">
        <v>530</v>
      </c>
      <c r="CW72" s="1251"/>
      <c r="CX72" s="1251"/>
      <c r="CY72" s="1251"/>
      <c r="CZ72" s="1251"/>
      <c r="DA72" s="1251"/>
      <c r="DB72" s="1251"/>
      <c r="DC72" s="1251"/>
    </row>
    <row r="73" spans="2:107" x14ac:dyDescent="0.15">
      <c r="B73" s="1226"/>
      <c r="G73" s="1252"/>
      <c r="H73" s="1252"/>
      <c r="I73" s="1252"/>
      <c r="J73" s="1252"/>
      <c r="K73" s="1273"/>
      <c r="L73" s="1273"/>
      <c r="M73" s="1273"/>
      <c r="N73" s="1273"/>
      <c r="AM73" s="1244"/>
      <c r="AN73" s="1255" t="s">
        <v>569</v>
      </c>
      <c r="AO73" s="1255"/>
      <c r="AP73" s="1255"/>
      <c r="AQ73" s="1255"/>
      <c r="AR73" s="1255"/>
      <c r="AS73" s="1255"/>
      <c r="AT73" s="1255"/>
      <c r="AU73" s="1255"/>
      <c r="AV73" s="1255"/>
      <c r="AW73" s="1255"/>
      <c r="AX73" s="1255"/>
      <c r="AY73" s="1255"/>
      <c r="AZ73" s="1255"/>
      <c r="BA73" s="1255"/>
      <c r="BB73" s="1255" t="s">
        <v>570</v>
      </c>
      <c r="BC73" s="1255"/>
      <c r="BD73" s="1255"/>
      <c r="BE73" s="1255"/>
      <c r="BF73" s="1255"/>
      <c r="BG73" s="1255"/>
      <c r="BH73" s="1255"/>
      <c r="BI73" s="1255"/>
      <c r="BJ73" s="1255"/>
      <c r="BK73" s="1255"/>
      <c r="BL73" s="1255"/>
      <c r="BM73" s="1255"/>
      <c r="BN73" s="1255"/>
      <c r="BO73" s="1255"/>
      <c r="BP73" s="1256">
        <v>99.7</v>
      </c>
      <c r="BQ73" s="1256"/>
      <c r="BR73" s="1256"/>
      <c r="BS73" s="1256"/>
      <c r="BT73" s="1256"/>
      <c r="BU73" s="1256"/>
      <c r="BV73" s="1256"/>
      <c r="BW73" s="1256"/>
      <c r="BX73" s="1256">
        <v>73.099999999999994</v>
      </c>
      <c r="BY73" s="1256"/>
      <c r="BZ73" s="1256"/>
      <c r="CA73" s="1256"/>
      <c r="CB73" s="1256"/>
      <c r="CC73" s="1256"/>
      <c r="CD73" s="1256"/>
      <c r="CE73" s="1256"/>
      <c r="CF73" s="1256">
        <v>44.8</v>
      </c>
      <c r="CG73" s="1256"/>
      <c r="CH73" s="1256"/>
      <c r="CI73" s="1256"/>
      <c r="CJ73" s="1256"/>
      <c r="CK73" s="1256"/>
      <c r="CL73" s="1256"/>
      <c r="CM73" s="1256"/>
      <c r="CN73" s="1256">
        <v>25.4</v>
      </c>
      <c r="CO73" s="1256"/>
      <c r="CP73" s="1256"/>
      <c r="CQ73" s="1256"/>
      <c r="CR73" s="1256"/>
      <c r="CS73" s="1256"/>
      <c r="CT73" s="1256"/>
      <c r="CU73" s="1256"/>
      <c r="CV73" s="1256">
        <v>18.2</v>
      </c>
      <c r="CW73" s="1256"/>
      <c r="CX73" s="1256"/>
      <c r="CY73" s="1256"/>
      <c r="CZ73" s="1256"/>
      <c r="DA73" s="1256"/>
      <c r="DB73" s="1256"/>
      <c r="DC73" s="1256"/>
    </row>
    <row r="74" spans="2:107" x14ac:dyDescent="0.15">
      <c r="B74" s="1226"/>
      <c r="G74" s="1252"/>
      <c r="H74" s="1252"/>
      <c r="I74" s="1252"/>
      <c r="J74" s="1252"/>
      <c r="K74" s="1273"/>
      <c r="L74" s="1273"/>
      <c r="M74" s="1273"/>
      <c r="N74" s="1273"/>
      <c r="AM74" s="1244"/>
      <c r="AN74" s="1255"/>
      <c r="AO74" s="1255"/>
      <c r="AP74" s="1255"/>
      <c r="AQ74" s="1255"/>
      <c r="AR74" s="1255"/>
      <c r="AS74" s="1255"/>
      <c r="AT74" s="1255"/>
      <c r="AU74" s="1255"/>
      <c r="AV74" s="1255"/>
      <c r="AW74" s="1255"/>
      <c r="AX74" s="1255"/>
      <c r="AY74" s="1255"/>
      <c r="AZ74" s="1255"/>
      <c r="BA74" s="1255"/>
      <c r="BB74" s="1255"/>
      <c r="BC74" s="1255"/>
      <c r="BD74" s="1255"/>
      <c r="BE74" s="1255"/>
      <c r="BF74" s="1255"/>
      <c r="BG74" s="1255"/>
      <c r="BH74" s="1255"/>
      <c r="BI74" s="1255"/>
      <c r="BJ74" s="1255"/>
      <c r="BK74" s="1255"/>
      <c r="BL74" s="1255"/>
      <c r="BM74" s="1255"/>
      <c r="BN74" s="1255"/>
      <c r="BO74" s="1255"/>
      <c r="BP74" s="1256"/>
      <c r="BQ74" s="1256"/>
      <c r="BR74" s="1256"/>
      <c r="BS74" s="1256"/>
      <c r="BT74" s="1256"/>
      <c r="BU74" s="1256"/>
      <c r="BV74" s="1256"/>
      <c r="BW74" s="1256"/>
      <c r="BX74" s="1256"/>
      <c r="BY74" s="1256"/>
      <c r="BZ74" s="1256"/>
      <c r="CA74" s="1256"/>
      <c r="CB74" s="1256"/>
      <c r="CC74" s="1256"/>
      <c r="CD74" s="1256"/>
      <c r="CE74" s="1256"/>
      <c r="CF74" s="1256"/>
      <c r="CG74" s="1256"/>
      <c r="CH74" s="1256"/>
      <c r="CI74" s="1256"/>
      <c r="CJ74" s="1256"/>
      <c r="CK74" s="1256"/>
      <c r="CL74" s="1256"/>
      <c r="CM74" s="1256"/>
      <c r="CN74" s="1256"/>
      <c r="CO74" s="1256"/>
      <c r="CP74" s="1256"/>
      <c r="CQ74" s="1256"/>
      <c r="CR74" s="1256"/>
      <c r="CS74" s="1256"/>
      <c r="CT74" s="1256"/>
      <c r="CU74" s="1256"/>
      <c r="CV74" s="1256"/>
      <c r="CW74" s="1256"/>
      <c r="CX74" s="1256"/>
      <c r="CY74" s="1256"/>
      <c r="CZ74" s="1256"/>
      <c r="DA74" s="1256"/>
      <c r="DB74" s="1256"/>
      <c r="DC74" s="1256"/>
    </row>
    <row r="75" spans="2:107" x14ac:dyDescent="0.15">
      <c r="B75" s="1226"/>
      <c r="G75" s="1252"/>
      <c r="H75" s="1252"/>
      <c r="I75" s="1245"/>
      <c r="J75" s="1245"/>
      <c r="K75" s="1254"/>
      <c r="L75" s="1254"/>
      <c r="M75" s="1254"/>
      <c r="N75" s="1254"/>
      <c r="AM75" s="1244"/>
      <c r="AN75" s="1255"/>
      <c r="AO75" s="1255"/>
      <c r="AP75" s="1255"/>
      <c r="AQ75" s="1255"/>
      <c r="AR75" s="1255"/>
      <c r="AS75" s="1255"/>
      <c r="AT75" s="1255"/>
      <c r="AU75" s="1255"/>
      <c r="AV75" s="1255"/>
      <c r="AW75" s="1255"/>
      <c r="AX75" s="1255"/>
      <c r="AY75" s="1255"/>
      <c r="AZ75" s="1255"/>
      <c r="BA75" s="1255"/>
      <c r="BB75" s="1255" t="s">
        <v>575</v>
      </c>
      <c r="BC75" s="1255"/>
      <c r="BD75" s="1255"/>
      <c r="BE75" s="1255"/>
      <c r="BF75" s="1255"/>
      <c r="BG75" s="1255"/>
      <c r="BH75" s="1255"/>
      <c r="BI75" s="1255"/>
      <c r="BJ75" s="1255"/>
      <c r="BK75" s="1255"/>
      <c r="BL75" s="1255"/>
      <c r="BM75" s="1255"/>
      <c r="BN75" s="1255"/>
      <c r="BO75" s="1255"/>
      <c r="BP75" s="1256">
        <v>11.7</v>
      </c>
      <c r="BQ75" s="1256"/>
      <c r="BR75" s="1256"/>
      <c r="BS75" s="1256"/>
      <c r="BT75" s="1256"/>
      <c r="BU75" s="1256"/>
      <c r="BV75" s="1256"/>
      <c r="BW75" s="1256"/>
      <c r="BX75" s="1256">
        <v>11.2</v>
      </c>
      <c r="BY75" s="1256"/>
      <c r="BZ75" s="1256"/>
      <c r="CA75" s="1256"/>
      <c r="CB75" s="1256"/>
      <c r="CC75" s="1256"/>
      <c r="CD75" s="1256"/>
      <c r="CE75" s="1256"/>
      <c r="CF75" s="1256">
        <v>11.3</v>
      </c>
      <c r="CG75" s="1256"/>
      <c r="CH75" s="1256"/>
      <c r="CI75" s="1256"/>
      <c r="CJ75" s="1256"/>
      <c r="CK75" s="1256"/>
      <c r="CL75" s="1256"/>
      <c r="CM75" s="1256"/>
      <c r="CN75" s="1256">
        <v>11.5</v>
      </c>
      <c r="CO75" s="1256"/>
      <c r="CP75" s="1256"/>
      <c r="CQ75" s="1256"/>
      <c r="CR75" s="1256"/>
      <c r="CS75" s="1256"/>
      <c r="CT75" s="1256"/>
      <c r="CU75" s="1256"/>
      <c r="CV75" s="1256">
        <v>11.4</v>
      </c>
      <c r="CW75" s="1256"/>
      <c r="CX75" s="1256"/>
      <c r="CY75" s="1256"/>
      <c r="CZ75" s="1256"/>
      <c r="DA75" s="1256"/>
      <c r="DB75" s="1256"/>
      <c r="DC75" s="1256"/>
    </row>
    <row r="76" spans="2:107" x14ac:dyDescent="0.15">
      <c r="B76" s="1226"/>
      <c r="G76" s="1252"/>
      <c r="H76" s="1252"/>
      <c r="I76" s="1245"/>
      <c r="J76" s="1245"/>
      <c r="K76" s="1254"/>
      <c r="L76" s="1254"/>
      <c r="M76" s="1254"/>
      <c r="N76" s="1254"/>
      <c r="AM76" s="1244"/>
      <c r="AN76" s="1255"/>
      <c r="AO76" s="1255"/>
      <c r="AP76" s="1255"/>
      <c r="AQ76" s="1255"/>
      <c r="AR76" s="1255"/>
      <c r="AS76" s="1255"/>
      <c r="AT76" s="1255"/>
      <c r="AU76" s="1255"/>
      <c r="AV76" s="1255"/>
      <c r="AW76" s="1255"/>
      <c r="AX76" s="1255"/>
      <c r="AY76" s="1255"/>
      <c r="AZ76" s="1255"/>
      <c r="BA76" s="1255"/>
      <c r="BB76" s="1255"/>
      <c r="BC76" s="1255"/>
      <c r="BD76" s="1255"/>
      <c r="BE76" s="1255"/>
      <c r="BF76" s="1255"/>
      <c r="BG76" s="1255"/>
      <c r="BH76" s="1255"/>
      <c r="BI76" s="1255"/>
      <c r="BJ76" s="1255"/>
      <c r="BK76" s="1255"/>
      <c r="BL76" s="1255"/>
      <c r="BM76" s="1255"/>
      <c r="BN76" s="1255"/>
      <c r="BO76" s="1255"/>
      <c r="BP76" s="1256"/>
      <c r="BQ76" s="1256"/>
      <c r="BR76" s="1256"/>
      <c r="BS76" s="1256"/>
      <c r="BT76" s="1256"/>
      <c r="BU76" s="1256"/>
      <c r="BV76" s="1256"/>
      <c r="BW76" s="1256"/>
      <c r="BX76" s="1256"/>
      <c r="BY76" s="1256"/>
      <c r="BZ76" s="1256"/>
      <c r="CA76" s="1256"/>
      <c r="CB76" s="1256"/>
      <c r="CC76" s="1256"/>
      <c r="CD76" s="1256"/>
      <c r="CE76" s="1256"/>
      <c r="CF76" s="1256"/>
      <c r="CG76" s="1256"/>
      <c r="CH76" s="1256"/>
      <c r="CI76" s="1256"/>
      <c r="CJ76" s="1256"/>
      <c r="CK76" s="1256"/>
      <c r="CL76" s="1256"/>
      <c r="CM76" s="1256"/>
      <c r="CN76" s="1256"/>
      <c r="CO76" s="1256"/>
      <c r="CP76" s="1256"/>
      <c r="CQ76" s="1256"/>
      <c r="CR76" s="1256"/>
      <c r="CS76" s="1256"/>
      <c r="CT76" s="1256"/>
      <c r="CU76" s="1256"/>
      <c r="CV76" s="1256"/>
      <c r="CW76" s="1256"/>
      <c r="CX76" s="1256"/>
      <c r="CY76" s="1256"/>
      <c r="CZ76" s="1256"/>
      <c r="DA76" s="1256"/>
      <c r="DB76" s="1256"/>
      <c r="DC76" s="1256"/>
    </row>
    <row r="77" spans="2:107" x14ac:dyDescent="0.15">
      <c r="B77" s="1226"/>
      <c r="G77" s="1245"/>
      <c r="H77" s="1245"/>
      <c r="I77" s="1245"/>
      <c r="J77" s="1245"/>
      <c r="K77" s="1273"/>
      <c r="L77" s="1273"/>
      <c r="M77" s="1273"/>
      <c r="N77" s="1273"/>
      <c r="AN77" s="1251" t="s">
        <v>572</v>
      </c>
      <c r="AO77" s="1251"/>
      <c r="AP77" s="1251"/>
      <c r="AQ77" s="1251"/>
      <c r="AR77" s="1251"/>
      <c r="AS77" s="1251"/>
      <c r="AT77" s="1251"/>
      <c r="AU77" s="1251"/>
      <c r="AV77" s="1251"/>
      <c r="AW77" s="1251"/>
      <c r="AX77" s="1251"/>
      <c r="AY77" s="1251"/>
      <c r="AZ77" s="1251"/>
      <c r="BA77" s="1251"/>
      <c r="BB77" s="1255" t="s">
        <v>570</v>
      </c>
      <c r="BC77" s="1255"/>
      <c r="BD77" s="1255"/>
      <c r="BE77" s="1255"/>
      <c r="BF77" s="1255"/>
      <c r="BG77" s="1255"/>
      <c r="BH77" s="1255"/>
      <c r="BI77" s="1255"/>
      <c r="BJ77" s="1255"/>
      <c r="BK77" s="1255"/>
      <c r="BL77" s="1255"/>
      <c r="BM77" s="1255"/>
      <c r="BN77" s="1255"/>
      <c r="BO77" s="1255"/>
      <c r="BP77" s="1256">
        <v>15.5</v>
      </c>
      <c r="BQ77" s="1256"/>
      <c r="BR77" s="1256"/>
      <c r="BS77" s="1256"/>
      <c r="BT77" s="1256"/>
      <c r="BU77" s="1256"/>
      <c r="BV77" s="1256"/>
      <c r="BW77" s="1256"/>
      <c r="BX77" s="1256">
        <v>6.5</v>
      </c>
      <c r="BY77" s="1256"/>
      <c r="BZ77" s="1256"/>
      <c r="CA77" s="1256"/>
      <c r="CB77" s="1256"/>
      <c r="CC77" s="1256"/>
      <c r="CD77" s="1256"/>
      <c r="CE77" s="1256"/>
      <c r="CF77" s="1256">
        <v>0</v>
      </c>
      <c r="CG77" s="1256"/>
      <c r="CH77" s="1256"/>
      <c r="CI77" s="1256"/>
      <c r="CJ77" s="1256"/>
      <c r="CK77" s="1256"/>
      <c r="CL77" s="1256"/>
      <c r="CM77" s="1256"/>
      <c r="CN77" s="1256">
        <v>0</v>
      </c>
      <c r="CO77" s="1256"/>
      <c r="CP77" s="1256"/>
      <c r="CQ77" s="1256"/>
      <c r="CR77" s="1256"/>
      <c r="CS77" s="1256"/>
      <c r="CT77" s="1256"/>
      <c r="CU77" s="1256"/>
      <c r="CV77" s="1256">
        <v>0</v>
      </c>
      <c r="CW77" s="1256"/>
      <c r="CX77" s="1256"/>
      <c r="CY77" s="1256"/>
      <c r="CZ77" s="1256"/>
      <c r="DA77" s="1256"/>
      <c r="DB77" s="1256"/>
      <c r="DC77" s="1256"/>
    </row>
    <row r="78" spans="2:107" x14ac:dyDescent="0.15">
      <c r="B78" s="1226"/>
      <c r="G78" s="1245"/>
      <c r="H78" s="1245"/>
      <c r="I78" s="1245"/>
      <c r="J78" s="1245"/>
      <c r="K78" s="1273"/>
      <c r="L78" s="1273"/>
      <c r="M78" s="1273"/>
      <c r="N78" s="1273"/>
      <c r="AN78" s="1251"/>
      <c r="AO78" s="1251"/>
      <c r="AP78" s="1251"/>
      <c r="AQ78" s="1251"/>
      <c r="AR78" s="1251"/>
      <c r="AS78" s="1251"/>
      <c r="AT78" s="1251"/>
      <c r="AU78" s="1251"/>
      <c r="AV78" s="1251"/>
      <c r="AW78" s="1251"/>
      <c r="AX78" s="1251"/>
      <c r="AY78" s="1251"/>
      <c r="AZ78" s="1251"/>
      <c r="BA78" s="1251"/>
      <c r="BB78" s="1255"/>
      <c r="BC78" s="1255"/>
      <c r="BD78" s="1255"/>
      <c r="BE78" s="1255"/>
      <c r="BF78" s="1255"/>
      <c r="BG78" s="1255"/>
      <c r="BH78" s="1255"/>
      <c r="BI78" s="1255"/>
      <c r="BJ78" s="1255"/>
      <c r="BK78" s="1255"/>
      <c r="BL78" s="1255"/>
      <c r="BM78" s="1255"/>
      <c r="BN78" s="1255"/>
      <c r="BO78" s="1255"/>
      <c r="BP78" s="1256"/>
      <c r="BQ78" s="1256"/>
      <c r="BR78" s="1256"/>
      <c r="BS78" s="1256"/>
      <c r="BT78" s="1256"/>
      <c r="BU78" s="1256"/>
      <c r="BV78" s="1256"/>
      <c r="BW78" s="1256"/>
      <c r="BX78" s="1256"/>
      <c r="BY78" s="1256"/>
      <c r="BZ78" s="1256"/>
      <c r="CA78" s="1256"/>
      <c r="CB78" s="1256"/>
      <c r="CC78" s="1256"/>
      <c r="CD78" s="1256"/>
      <c r="CE78" s="1256"/>
      <c r="CF78" s="1256"/>
      <c r="CG78" s="1256"/>
      <c r="CH78" s="1256"/>
      <c r="CI78" s="1256"/>
      <c r="CJ78" s="1256"/>
      <c r="CK78" s="1256"/>
      <c r="CL78" s="1256"/>
      <c r="CM78" s="1256"/>
      <c r="CN78" s="1256"/>
      <c r="CO78" s="1256"/>
      <c r="CP78" s="1256"/>
      <c r="CQ78" s="1256"/>
      <c r="CR78" s="1256"/>
      <c r="CS78" s="1256"/>
      <c r="CT78" s="1256"/>
      <c r="CU78" s="1256"/>
      <c r="CV78" s="1256"/>
      <c r="CW78" s="1256"/>
      <c r="CX78" s="1256"/>
      <c r="CY78" s="1256"/>
      <c r="CZ78" s="1256"/>
      <c r="DA78" s="1256"/>
      <c r="DB78" s="1256"/>
      <c r="DC78" s="1256"/>
    </row>
    <row r="79" spans="2:107" x14ac:dyDescent="0.15">
      <c r="B79" s="1226"/>
      <c r="G79" s="1245"/>
      <c r="H79" s="1245"/>
      <c r="I79" s="1258"/>
      <c r="J79" s="1258"/>
      <c r="K79" s="1274"/>
      <c r="L79" s="1274"/>
      <c r="M79" s="1274"/>
      <c r="N79" s="1274"/>
      <c r="AN79" s="1251"/>
      <c r="AO79" s="1251"/>
      <c r="AP79" s="1251"/>
      <c r="AQ79" s="1251"/>
      <c r="AR79" s="1251"/>
      <c r="AS79" s="1251"/>
      <c r="AT79" s="1251"/>
      <c r="AU79" s="1251"/>
      <c r="AV79" s="1251"/>
      <c r="AW79" s="1251"/>
      <c r="AX79" s="1251"/>
      <c r="AY79" s="1251"/>
      <c r="AZ79" s="1251"/>
      <c r="BA79" s="1251"/>
      <c r="BB79" s="1255" t="s">
        <v>575</v>
      </c>
      <c r="BC79" s="1255"/>
      <c r="BD79" s="1255"/>
      <c r="BE79" s="1255"/>
      <c r="BF79" s="1255"/>
      <c r="BG79" s="1255"/>
      <c r="BH79" s="1255"/>
      <c r="BI79" s="1255"/>
      <c r="BJ79" s="1255"/>
      <c r="BK79" s="1255"/>
      <c r="BL79" s="1255"/>
      <c r="BM79" s="1255"/>
      <c r="BN79" s="1255"/>
      <c r="BO79" s="1255"/>
      <c r="BP79" s="1256">
        <v>6.4</v>
      </c>
      <c r="BQ79" s="1256"/>
      <c r="BR79" s="1256"/>
      <c r="BS79" s="1256"/>
      <c r="BT79" s="1256"/>
      <c r="BU79" s="1256"/>
      <c r="BV79" s="1256"/>
      <c r="BW79" s="1256"/>
      <c r="BX79" s="1256">
        <v>5.9</v>
      </c>
      <c r="BY79" s="1256"/>
      <c r="BZ79" s="1256"/>
      <c r="CA79" s="1256"/>
      <c r="CB79" s="1256"/>
      <c r="CC79" s="1256"/>
      <c r="CD79" s="1256"/>
      <c r="CE79" s="1256"/>
      <c r="CF79" s="1256">
        <v>6.1</v>
      </c>
      <c r="CG79" s="1256"/>
      <c r="CH79" s="1256"/>
      <c r="CI79" s="1256"/>
      <c r="CJ79" s="1256"/>
      <c r="CK79" s="1256"/>
      <c r="CL79" s="1256"/>
      <c r="CM79" s="1256"/>
      <c r="CN79" s="1256">
        <v>6.5</v>
      </c>
      <c r="CO79" s="1256"/>
      <c r="CP79" s="1256"/>
      <c r="CQ79" s="1256"/>
      <c r="CR79" s="1256"/>
      <c r="CS79" s="1256"/>
      <c r="CT79" s="1256"/>
      <c r="CU79" s="1256"/>
      <c r="CV79" s="1256">
        <v>6.6</v>
      </c>
      <c r="CW79" s="1256"/>
      <c r="CX79" s="1256"/>
      <c r="CY79" s="1256"/>
      <c r="CZ79" s="1256"/>
      <c r="DA79" s="1256"/>
      <c r="DB79" s="1256"/>
      <c r="DC79" s="1256"/>
    </row>
    <row r="80" spans="2:107" x14ac:dyDescent="0.15">
      <c r="B80" s="1226"/>
      <c r="G80" s="1245"/>
      <c r="H80" s="1245"/>
      <c r="I80" s="1258"/>
      <c r="J80" s="1258"/>
      <c r="K80" s="1274"/>
      <c r="L80" s="1274"/>
      <c r="M80" s="1274"/>
      <c r="N80" s="1274"/>
      <c r="AN80" s="1251"/>
      <c r="AO80" s="1251"/>
      <c r="AP80" s="1251"/>
      <c r="AQ80" s="1251"/>
      <c r="AR80" s="1251"/>
      <c r="AS80" s="1251"/>
      <c r="AT80" s="1251"/>
      <c r="AU80" s="1251"/>
      <c r="AV80" s="1251"/>
      <c r="AW80" s="1251"/>
      <c r="AX80" s="1251"/>
      <c r="AY80" s="1251"/>
      <c r="AZ80" s="1251"/>
      <c r="BA80" s="1251"/>
      <c r="BB80" s="1255"/>
      <c r="BC80" s="1255"/>
      <c r="BD80" s="1255"/>
      <c r="BE80" s="1255"/>
      <c r="BF80" s="1255"/>
      <c r="BG80" s="1255"/>
      <c r="BH80" s="1255"/>
      <c r="BI80" s="1255"/>
      <c r="BJ80" s="1255"/>
      <c r="BK80" s="1255"/>
      <c r="BL80" s="1255"/>
      <c r="BM80" s="1255"/>
      <c r="BN80" s="1255"/>
      <c r="BO80" s="1255"/>
      <c r="BP80" s="1256"/>
      <c r="BQ80" s="1256"/>
      <c r="BR80" s="1256"/>
      <c r="BS80" s="1256"/>
      <c r="BT80" s="1256"/>
      <c r="BU80" s="1256"/>
      <c r="BV80" s="1256"/>
      <c r="BW80" s="1256"/>
      <c r="BX80" s="1256"/>
      <c r="BY80" s="1256"/>
      <c r="BZ80" s="1256"/>
      <c r="CA80" s="1256"/>
      <c r="CB80" s="1256"/>
      <c r="CC80" s="1256"/>
      <c r="CD80" s="1256"/>
      <c r="CE80" s="1256"/>
      <c r="CF80" s="1256"/>
      <c r="CG80" s="1256"/>
      <c r="CH80" s="1256"/>
      <c r="CI80" s="1256"/>
      <c r="CJ80" s="1256"/>
      <c r="CK80" s="1256"/>
      <c r="CL80" s="1256"/>
      <c r="CM80" s="1256"/>
      <c r="CN80" s="1256"/>
      <c r="CO80" s="1256"/>
      <c r="CP80" s="1256"/>
      <c r="CQ80" s="1256"/>
      <c r="CR80" s="1256"/>
      <c r="CS80" s="1256"/>
      <c r="CT80" s="1256"/>
      <c r="CU80" s="1256"/>
      <c r="CV80" s="1256"/>
      <c r="CW80" s="1256"/>
      <c r="CX80" s="1256"/>
      <c r="CY80" s="1256"/>
      <c r="CZ80" s="1256"/>
      <c r="DA80" s="1256"/>
      <c r="DB80" s="1256"/>
      <c r="DC80" s="1256"/>
    </row>
    <row r="81" spans="2:109" x14ac:dyDescent="0.15">
      <c r="B81" s="1226"/>
    </row>
    <row r="82" spans="2:109" ht="17.25" x14ac:dyDescent="0.15">
      <c r="B82" s="1226"/>
      <c r="K82" s="1275"/>
      <c r="L82" s="1275"/>
      <c r="M82" s="1275"/>
      <c r="N82" s="1275"/>
      <c r="AQ82" s="1275"/>
      <c r="AR82" s="1275"/>
      <c r="AS82" s="1275"/>
      <c r="AT82" s="1275"/>
      <c r="BC82" s="1275"/>
      <c r="BD82" s="1275"/>
      <c r="BE82" s="1275"/>
      <c r="BF82" s="1275"/>
      <c r="BO82" s="1275"/>
      <c r="BP82" s="1275"/>
      <c r="BQ82" s="1275"/>
      <c r="BR82" s="1275"/>
      <c r="CA82" s="1275"/>
      <c r="CB82" s="1275"/>
      <c r="CC82" s="1275"/>
      <c r="CD82" s="1275"/>
      <c r="CM82" s="1275"/>
      <c r="CN82" s="1275"/>
      <c r="CO82" s="1275"/>
      <c r="CP82" s="1275"/>
      <c r="CY82" s="1275"/>
      <c r="CZ82" s="1275"/>
      <c r="DA82" s="1275"/>
      <c r="DB82" s="1275"/>
      <c r="DC82" s="1275"/>
    </row>
    <row r="83" spans="2:109" x14ac:dyDescent="0.15">
      <c r="B83" s="1228"/>
      <c r="C83" s="1229"/>
      <c r="D83" s="1229"/>
      <c r="E83" s="1229"/>
      <c r="F83" s="1229"/>
      <c r="G83" s="1229"/>
      <c r="H83" s="1229"/>
      <c r="I83" s="1229"/>
      <c r="J83" s="1229"/>
      <c r="K83" s="1229"/>
      <c r="L83" s="1229"/>
      <c r="M83" s="1229"/>
      <c r="N83" s="1229"/>
      <c r="O83" s="1229"/>
      <c r="P83" s="1229"/>
      <c r="Q83" s="1229"/>
      <c r="R83" s="1229"/>
      <c r="S83" s="1229"/>
      <c r="T83" s="1229"/>
      <c r="U83" s="1229"/>
      <c r="V83" s="1229"/>
      <c r="W83" s="1229"/>
      <c r="X83" s="1229"/>
      <c r="Y83" s="1229"/>
      <c r="Z83" s="1229"/>
      <c r="AA83" s="1229"/>
      <c r="AB83" s="1229"/>
      <c r="AC83" s="1229"/>
      <c r="AD83" s="1229"/>
      <c r="AE83" s="1229"/>
      <c r="AF83" s="1229"/>
      <c r="AG83" s="1229"/>
      <c r="AH83" s="1229"/>
      <c r="AI83" s="1229"/>
      <c r="AJ83" s="1229"/>
      <c r="AK83" s="1229"/>
      <c r="AL83" s="1229"/>
      <c r="AM83" s="1229"/>
      <c r="AN83" s="1229"/>
      <c r="AO83" s="1229"/>
      <c r="AP83" s="1229"/>
      <c r="AQ83" s="1229"/>
      <c r="AR83" s="1229"/>
      <c r="AS83" s="1229"/>
      <c r="AT83" s="1229"/>
      <c r="AU83" s="1229"/>
      <c r="AV83" s="1229"/>
      <c r="AW83" s="1229"/>
      <c r="AX83" s="1229"/>
      <c r="AY83" s="1229"/>
      <c r="AZ83" s="1229"/>
      <c r="BA83" s="1229"/>
      <c r="BB83" s="1229"/>
      <c r="BC83" s="1229"/>
      <c r="BD83" s="1229"/>
      <c r="BE83" s="1229"/>
      <c r="BF83" s="1229"/>
      <c r="BG83" s="1229"/>
      <c r="BH83" s="1229"/>
      <c r="BI83" s="1229"/>
      <c r="BJ83" s="1229"/>
      <c r="BK83" s="1229"/>
      <c r="BL83" s="1229"/>
      <c r="BM83" s="1229"/>
      <c r="BN83" s="1229"/>
      <c r="BO83" s="1229"/>
      <c r="BP83" s="1229"/>
      <c r="BQ83" s="1229"/>
      <c r="BR83" s="1229"/>
      <c r="BS83" s="1229"/>
      <c r="BT83" s="1229"/>
      <c r="BU83" s="1229"/>
      <c r="BV83" s="1229"/>
      <c r="BW83" s="1229"/>
      <c r="BX83" s="1229"/>
      <c r="BY83" s="1229"/>
      <c r="BZ83" s="1229"/>
      <c r="CA83" s="1229"/>
      <c r="CB83" s="1229"/>
      <c r="CC83" s="1229"/>
      <c r="CD83" s="1229"/>
      <c r="CE83" s="1229"/>
      <c r="CF83" s="1229"/>
      <c r="CG83" s="1229"/>
      <c r="CH83" s="1229"/>
      <c r="CI83" s="1229"/>
      <c r="CJ83" s="1229"/>
      <c r="CK83" s="1229"/>
      <c r="CL83" s="1229"/>
      <c r="CM83" s="1229"/>
      <c r="CN83" s="1229"/>
      <c r="CO83" s="1229"/>
      <c r="CP83" s="1229"/>
      <c r="CQ83" s="1229"/>
      <c r="CR83" s="1229"/>
      <c r="CS83" s="1229"/>
      <c r="CT83" s="1229"/>
      <c r="CU83" s="1229"/>
      <c r="CV83" s="1229"/>
      <c r="CW83" s="1229"/>
      <c r="CX83" s="1229"/>
      <c r="CY83" s="1229"/>
      <c r="CZ83" s="1229"/>
      <c r="DA83" s="1229"/>
      <c r="DB83" s="1229"/>
      <c r="DC83" s="1229"/>
      <c r="DD83" s="1230"/>
    </row>
    <row r="84" spans="2:109" x14ac:dyDescent="0.15">
      <c r="DD84" s="1220"/>
      <c r="DE84" s="1220"/>
    </row>
    <row r="85" spans="2:109" x14ac:dyDescent="0.15">
      <c r="DD85" s="1220"/>
      <c r="DE85" s="1220"/>
    </row>
  </sheetData>
  <sheetProtection algorithmName="SHA-512" hashValue="xNQpoRmkjbRhiXLWTh5IemGYKDnELAosvEu2YWrsJCtkw0m/dl7VyPF+sEiXBsVVmLdyRB38s7R6OXDnGuS/vg==" saltValue="oNQvSxtKLiyfi3lLEwViO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64457-FFCD-4E7F-B74A-6837B46E4415}">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yPgMfvdT+eTOFUTQa4k8MP7NlzLDDSqFiXMpczS57fUZ4SXzl2vqMlzgzcqYW+8H0PEG76GDu5ZNHWZ4fgIshQ==" saltValue="Mx4tACCntv0AJNN0XNXWt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38200-CAF9-4DE4-9E02-D7694000769F}">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23zqo2NKyMlXi+eosU+0KKleAxXEhWTrQ+fP2YykAQmpQ6F1X6GUhi5WmG+UbBfRRtBaapZKPrVPs23fCFTedw==" saltValue="z81A5asBRthwUGFnvC/W5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69200</v>
      </c>
      <c r="E3" s="144"/>
      <c r="F3" s="145">
        <v>52068</v>
      </c>
      <c r="G3" s="146"/>
      <c r="H3" s="147"/>
    </row>
    <row r="4" spans="1:8" x14ac:dyDescent="0.15">
      <c r="A4" s="148"/>
      <c r="B4" s="149"/>
      <c r="C4" s="150"/>
      <c r="D4" s="151">
        <v>29301</v>
      </c>
      <c r="E4" s="152"/>
      <c r="F4" s="153">
        <v>26936</v>
      </c>
      <c r="G4" s="154"/>
      <c r="H4" s="155"/>
    </row>
    <row r="5" spans="1:8" x14ac:dyDescent="0.15">
      <c r="A5" s="136" t="s">
        <v>520</v>
      </c>
      <c r="B5" s="141"/>
      <c r="C5" s="142"/>
      <c r="D5" s="143">
        <v>63108</v>
      </c>
      <c r="E5" s="144"/>
      <c r="F5" s="145">
        <v>56181</v>
      </c>
      <c r="G5" s="146"/>
      <c r="H5" s="147"/>
    </row>
    <row r="6" spans="1:8" x14ac:dyDescent="0.15">
      <c r="A6" s="148"/>
      <c r="B6" s="149"/>
      <c r="C6" s="150"/>
      <c r="D6" s="151">
        <v>24641</v>
      </c>
      <c r="E6" s="152"/>
      <c r="F6" s="153">
        <v>32039</v>
      </c>
      <c r="G6" s="154"/>
      <c r="H6" s="155"/>
    </row>
    <row r="7" spans="1:8" x14ac:dyDescent="0.15">
      <c r="A7" s="136" t="s">
        <v>521</v>
      </c>
      <c r="B7" s="141"/>
      <c r="C7" s="142"/>
      <c r="D7" s="143">
        <v>50874</v>
      </c>
      <c r="E7" s="144"/>
      <c r="F7" s="145">
        <v>47730</v>
      </c>
      <c r="G7" s="146"/>
      <c r="H7" s="147"/>
    </row>
    <row r="8" spans="1:8" x14ac:dyDescent="0.15">
      <c r="A8" s="148"/>
      <c r="B8" s="149"/>
      <c r="C8" s="150"/>
      <c r="D8" s="151">
        <v>22989</v>
      </c>
      <c r="E8" s="152"/>
      <c r="F8" s="153">
        <v>26378</v>
      </c>
      <c r="G8" s="154"/>
      <c r="H8" s="155"/>
    </row>
    <row r="9" spans="1:8" x14ac:dyDescent="0.15">
      <c r="A9" s="136" t="s">
        <v>522</v>
      </c>
      <c r="B9" s="141"/>
      <c r="C9" s="142"/>
      <c r="D9" s="143">
        <v>104449</v>
      </c>
      <c r="E9" s="144"/>
      <c r="F9" s="145">
        <v>61921</v>
      </c>
      <c r="G9" s="146"/>
      <c r="H9" s="147"/>
    </row>
    <row r="10" spans="1:8" x14ac:dyDescent="0.15">
      <c r="A10" s="148"/>
      <c r="B10" s="149"/>
      <c r="C10" s="150"/>
      <c r="D10" s="151">
        <v>46950</v>
      </c>
      <c r="E10" s="152"/>
      <c r="F10" s="153">
        <v>34719</v>
      </c>
      <c r="G10" s="154"/>
      <c r="H10" s="155"/>
    </row>
    <row r="11" spans="1:8" x14ac:dyDescent="0.15">
      <c r="A11" s="136" t="s">
        <v>523</v>
      </c>
      <c r="B11" s="141"/>
      <c r="C11" s="142"/>
      <c r="D11" s="143">
        <v>106800</v>
      </c>
      <c r="E11" s="144"/>
      <c r="F11" s="145">
        <v>62764</v>
      </c>
      <c r="G11" s="146"/>
      <c r="H11" s="147"/>
    </row>
    <row r="12" spans="1:8" x14ac:dyDescent="0.15">
      <c r="A12" s="148"/>
      <c r="B12" s="149"/>
      <c r="C12" s="156"/>
      <c r="D12" s="151">
        <v>50857</v>
      </c>
      <c r="E12" s="152"/>
      <c r="F12" s="153">
        <v>36476</v>
      </c>
      <c r="G12" s="154"/>
      <c r="H12" s="155"/>
    </row>
    <row r="13" spans="1:8" x14ac:dyDescent="0.15">
      <c r="A13" s="136"/>
      <c r="B13" s="141"/>
      <c r="C13" s="157"/>
      <c r="D13" s="158">
        <v>78886</v>
      </c>
      <c r="E13" s="159"/>
      <c r="F13" s="160">
        <v>56133</v>
      </c>
      <c r="G13" s="161"/>
      <c r="H13" s="147"/>
    </row>
    <row r="14" spans="1:8" x14ac:dyDescent="0.15">
      <c r="A14" s="148"/>
      <c r="B14" s="149"/>
      <c r="C14" s="150"/>
      <c r="D14" s="151">
        <v>34948</v>
      </c>
      <c r="E14" s="152"/>
      <c r="F14" s="153">
        <v>31310</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8.27</v>
      </c>
      <c r="C19" s="162">
        <f>ROUND(VALUE(SUBSTITUTE(実質収支比率等に係る経年分析!G$48,"▲","-")),2)</f>
        <v>7.17</v>
      </c>
      <c r="D19" s="162">
        <f>ROUND(VALUE(SUBSTITUTE(実質収支比率等に係る経年分析!H$48,"▲","-")),2)</f>
        <v>6.28</v>
      </c>
      <c r="E19" s="162">
        <f>ROUND(VALUE(SUBSTITUTE(実質収支比率等に係る経年分析!I$48,"▲","-")),2)</f>
        <v>5.01</v>
      </c>
      <c r="F19" s="162">
        <f>ROUND(VALUE(SUBSTITUTE(実質収支比率等に係る経年分析!J$48,"▲","-")),2)</f>
        <v>4.49</v>
      </c>
    </row>
    <row r="20" spans="1:11" x14ac:dyDescent="0.15">
      <c r="A20" s="162" t="s">
        <v>53</v>
      </c>
      <c r="B20" s="162">
        <f>ROUND(VALUE(SUBSTITUTE(実質収支比率等に係る経年分析!F$47,"▲","-")),2)</f>
        <v>13.27</v>
      </c>
      <c r="C20" s="162">
        <f>ROUND(VALUE(SUBSTITUTE(実質収支比率等に係る経年分析!G$47,"▲","-")),2)</f>
        <v>15.24</v>
      </c>
      <c r="D20" s="162">
        <f>ROUND(VALUE(SUBSTITUTE(実質収支比率等に係る経年分析!H$47,"▲","-")),2)</f>
        <v>15.82</v>
      </c>
      <c r="E20" s="162">
        <f>ROUND(VALUE(SUBSTITUTE(実質収支比率等に係る経年分析!I$47,"▲","-")),2)</f>
        <v>15.65</v>
      </c>
      <c r="F20" s="162">
        <f>ROUND(VALUE(SUBSTITUTE(実質収支比率等に係る経年分析!J$47,"▲","-")),2)</f>
        <v>15.21</v>
      </c>
    </row>
    <row r="21" spans="1:11" x14ac:dyDescent="0.15">
      <c r="A21" s="162" t="s">
        <v>54</v>
      </c>
      <c r="B21" s="162">
        <f>IF(ISNUMBER(VALUE(SUBSTITUTE(実質収支比率等に係る経年分析!F$49,"▲","-"))),ROUND(VALUE(SUBSTITUTE(実質収支比率等に係る経年分析!F$49,"▲","-")),2),NA())</f>
        <v>8.14</v>
      </c>
      <c r="C21" s="162">
        <f>IF(ISNUMBER(VALUE(SUBSTITUTE(実質収支比率等に係る経年分析!G$49,"▲","-"))),ROUND(VALUE(SUBSTITUTE(実質収支比率等に係る経年分析!G$49,"▲","-")),2),NA())</f>
        <v>5.97</v>
      </c>
      <c r="D21" s="162">
        <f>IF(ISNUMBER(VALUE(SUBSTITUTE(実質収支比率等に係る経年分析!H$49,"▲","-"))),ROUND(VALUE(SUBSTITUTE(実質収支比率等に係る経年分析!H$49,"▲","-")),2),NA())</f>
        <v>4.2699999999999996</v>
      </c>
      <c r="E21" s="162">
        <f>IF(ISNUMBER(VALUE(SUBSTITUTE(実質収支比率等に係る経年分析!I$49,"▲","-"))),ROUND(VALUE(SUBSTITUTE(実質収支比率等に係る経年分析!I$49,"▲","-")),2),NA())</f>
        <v>2.58</v>
      </c>
      <c r="F21" s="162">
        <f>IF(ISNUMBER(VALUE(SUBSTITUTE(実質収支比率等に係る経年分析!J$49,"▲","-"))),ROUND(VALUE(SUBSTITUTE(実質収支比率等に係る経年分析!J$49,"▲","-")),2),NA())</f>
        <v>3.27</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0.09</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0.09</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0.39</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墓地公園事業特別会計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0.01</v>
      </c>
    </row>
    <row r="32" spans="1:11" x14ac:dyDescent="0.15">
      <c r="A32" s="163" t="str">
        <f>IF(連結実質赤字比率に係る赤字・黒字の構成分析!C$38="",NA(),連結実質赤字比率に係る赤字・黒字の構成分析!C$38)</f>
        <v>地域開発事業特別会計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1.1000000000000001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11.61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6.33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0.51</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0.57999999999999996</v>
      </c>
    </row>
    <row r="34" spans="1:16" x14ac:dyDescent="0.15">
      <c r="A34" s="163" t="str">
        <f>IF(連結実質赤字比率に係る赤字・黒字の構成分析!C$36="",NA(),連結実質赤字比率に係る赤字・黒字の構成分析!C$36)</f>
        <v>国民健康保険事業特別会計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1.28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1.34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1.48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0.33</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1.41</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8.26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7.16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6.26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4.4800000000000004</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3.87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4.3499999999999996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5.64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6.36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6.71</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1358</v>
      </c>
      <c r="E42" s="164"/>
      <c r="F42" s="164"/>
      <c r="G42" s="164">
        <f>'実質公債費比率（分子）の構造'!L$52</f>
        <v>1338</v>
      </c>
      <c r="H42" s="164"/>
      <c r="I42" s="164"/>
      <c r="J42" s="164">
        <f>'実質公債費比率（分子）の構造'!M$52</f>
        <v>1244</v>
      </c>
      <c r="K42" s="164"/>
      <c r="L42" s="164"/>
      <c r="M42" s="164">
        <f>'実質公債費比率（分子）の構造'!N$52</f>
        <v>1233</v>
      </c>
      <c r="N42" s="164"/>
      <c r="O42" s="164"/>
      <c r="P42" s="164">
        <f>'実質公債費比率（分子）の構造'!O$52</f>
        <v>1261</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f>'実質公債費比率（分子）の構造'!N$51</f>
        <v>0</v>
      </c>
      <c r="L43" s="164"/>
      <c r="M43" s="164"/>
      <c r="N43" s="164">
        <f>'実質公債費比率（分子）の構造'!O$51</f>
        <v>0</v>
      </c>
      <c r="O43" s="164"/>
      <c r="P43" s="164"/>
    </row>
    <row r="44" spans="1:16" x14ac:dyDescent="0.15">
      <c r="A44" s="164" t="s">
        <v>62</v>
      </c>
      <c r="B44" s="164">
        <f>'実質公債費比率（分子）の構造'!K$50</f>
        <v>12</v>
      </c>
      <c r="C44" s="164"/>
      <c r="D44" s="164"/>
      <c r="E44" s="164">
        <f>'実質公債費比率（分子）の構造'!L$50</f>
        <v>11</v>
      </c>
      <c r="F44" s="164"/>
      <c r="G44" s="164"/>
      <c r="H44" s="164">
        <f>'実質公債費比率（分子）の構造'!M$50</f>
        <v>5</v>
      </c>
      <c r="I44" s="164"/>
      <c r="J44" s="164"/>
      <c r="K44" s="164">
        <f>'実質公債費比率（分子）の構造'!N$50</f>
        <v>4</v>
      </c>
      <c r="L44" s="164"/>
      <c r="M44" s="164"/>
      <c r="N44" s="164">
        <f>'実質公債費比率（分子）の構造'!O$50</f>
        <v>4</v>
      </c>
      <c r="O44" s="164"/>
      <c r="P44" s="164"/>
    </row>
    <row r="45" spans="1:16" x14ac:dyDescent="0.15">
      <c r="A45" s="164" t="s">
        <v>63</v>
      </c>
      <c r="B45" s="164">
        <f>'実質公債費比率（分子）の構造'!K$49</f>
        <v>655</v>
      </c>
      <c r="C45" s="164"/>
      <c r="D45" s="164"/>
      <c r="E45" s="164">
        <f>'実質公債費比率（分子）の構造'!L$49</f>
        <v>681</v>
      </c>
      <c r="F45" s="164"/>
      <c r="G45" s="164"/>
      <c r="H45" s="164">
        <f>'実質公債費比率（分子）の構造'!M$49</f>
        <v>619</v>
      </c>
      <c r="I45" s="164"/>
      <c r="J45" s="164"/>
      <c r="K45" s="164">
        <f>'実質公債費比率（分子）の構造'!N$49</f>
        <v>626</v>
      </c>
      <c r="L45" s="164"/>
      <c r="M45" s="164"/>
      <c r="N45" s="164">
        <f>'実質公債費比率（分子）の構造'!O$49</f>
        <v>661</v>
      </c>
      <c r="O45" s="164"/>
      <c r="P45" s="164"/>
    </row>
    <row r="46" spans="1:16" x14ac:dyDescent="0.15">
      <c r="A46" s="164" t="s">
        <v>64</v>
      </c>
      <c r="B46" s="164">
        <f>'実質公債費比率（分子）の構造'!K$48</f>
        <v>151</v>
      </c>
      <c r="C46" s="164"/>
      <c r="D46" s="164"/>
      <c r="E46" s="164">
        <f>'実質公債費比率（分子）の構造'!L$48</f>
        <v>152</v>
      </c>
      <c r="F46" s="164"/>
      <c r="G46" s="164"/>
      <c r="H46" s="164">
        <f>'実質公債費比率（分子）の構造'!M$48</f>
        <v>142</v>
      </c>
      <c r="I46" s="164"/>
      <c r="J46" s="164"/>
      <c r="K46" s="164">
        <f>'実質公債費比率（分子）の構造'!N$48</f>
        <v>135</v>
      </c>
      <c r="L46" s="164"/>
      <c r="M46" s="164"/>
      <c r="N46" s="164">
        <f>'実質公債費比率（分子）の構造'!O$48</f>
        <v>114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1233</v>
      </c>
      <c r="C49" s="164"/>
      <c r="D49" s="164"/>
      <c r="E49" s="164">
        <f>'実質公債費比率（分子）の構造'!L$45</f>
        <v>1261</v>
      </c>
      <c r="F49" s="164"/>
      <c r="G49" s="164"/>
      <c r="H49" s="164">
        <f>'実質公債費比率（分子）の構造'!M$45</f>
        <v>1229</v>
      </c>
      <c r="I49" s="164"/>
      <c r="J49" s="164"/>
      <c r="K49" s="164">
        <f>'実質公債費比率（分子）の構造'!N$45</f>
        <v>1237</v>
      </c>
      <c r="L49" s="164"/>
      <c r="M49" s="164"/>
      <c r="N49" s="164">
        <f>'実質公債費比率（分子）の構造'!O$45</f>
        <v>1235</v>
      </c>
      <c r="O49" s="164"/>
      <c r="P49" s="164"/>
    </row>
    <row r="50" spans="1:16" x14ac:dyDescent="0.15">
      <c r="A50" s="164" t="s">
        <v>67</v>
      </c>
      <c r="B50" s="164" t="e">
        <f>NA()</f>
        <v>#N/A</v>
      </c>
      <c r="C50" s="164">
        <f>IF(ISNUMBER('実質公債費比率（分子）の構造'!K$53),'実質公債費比率（分子）の構造'!K$53,NA())</f>
        <v>693</v>
      </c>
      <c r="D50" s="164" t="e">
        <f>NA()</f>
        <v>#N/A</v>
      </c>
      <c r="E50" s="164" t="e">
        <f>NA()</f>
        <v>#N/A</v>
      </c>
      <c r="F50" s="164">
        <f>IF(ISNUMBER('実質公債費比率（分子）の構造'!L$53),'実質公債費比率（分子）の構造'!L$53,NA())</f>
        <v>767</v>
      </c>
      <c r="G50" s="164" t="e">
        <f>NA()</f>
        <v>#N/A</v>
      </c>
      <c r="H50" s="164" t="e">
        <f>NA()</f>
        <v>#N/A</v>
      </c>
      <c r="I50" s="164">
        <f>IF(ISNUMBER('実質公債費比率（分子）の構造'!M$53),'実質公債費比率（分子）の構造'!M$53,NA())</f>
        <v>751</v>
      </c>
      <c r="J50" s="164" t="e">
        <f>NA()</f>
        <v>#N/A</v>
      </c>
      <c r="K50" s="164" t="e">
        <f>NA()</f>
        <v>#N/A</v>
      </c>
      <c r="L50" s="164">
        <f>IF(ISNUMBER('実質公債費比率（分子）の構造'!N$53),'実質公債費比率（分子）の構造'!N$53,NA())</f>
        <v>769</v>
      </c>
      <c r="M50" s="164" t="e">
        <f>NA()</f>
        <v>#N/A</v>
      </c>
      <c r="N50" s="164" t="e">
        <f>NA()</f>
        <v>#N/A</v>
      </c>
      <c r="O50" s="164">
        <f>IF(ISNUMBER('実質公債費比率（分子）の構造'!O$53),'実質公債費比率（分子）の構造'!O$53,NA())</f>
        <v>753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13896</v>
      </c>
      <c r="E56" s="163"/>
      <c r="F56" s="163"/>
      <c r="G56" s="163">
        <f>'将来負担比率（分子）の構造'!J$52</f>
        <v>13239</v>
      </c>
      <c r="H56" s="163"/>
      <c r="I56" s="163"/>
      <c r="J56" s="163">
        <f>'将来負担比率（分子）の構造'!K$52</f>
        <v>13220</v>
      </c>
      <c r="K56" s="163"/>
      <c r="L56" s="163"/>
      <c r="M56" s="163">
        <f>'将来負担比率（分子）の構造'!L$52</f>
        <v>13675</v>
      </c>
      <c r="N56" s="163"/>
      <c r="O56" s="163"/>
      <c r="P56" s="163">
        <f>'将来負担比率（分子）の構造'!M$52</f>
        <v>13422</v>
      </c>
    </row>
    <row r="57" spans="1:16" x14ac:dyDescent="0.15">
      <c r="A57" s="163" t="s">
        <v>42</v>
      </c>
      <c r="B57" s="163"/>
      <c r="C57" s="163"/>
      <c r="D57" s="163">
        <f>'将来負担比率（分子）の構造'!I$51</f>
        <v>441</v>
      </c>
      <c r="E57" s="163"/>
      <c r="F57" s="163"/>
      <c r="G57" s="163">
        <f>'将来負担比率（分子）の構造'!J$51</f>
        <v>411</v>
      </c>
      <c r="H57" s="163"/>
      <c r="I57" s="163"/>
      <c r="J57" s="163">
        <f>'将来負担比率（分子）の構造'!K$51</f>
        <v>357</v>
      </c>
      <c r="K57" s="163"/>
      <c r="L57" s="163"/>
      <c r="M57" s="163">
        <f>'将来負担比率（分子）の構造'!L$51</f>
        <v>303</v>
      </c>
      <c r="N57" s="163"/>
      <c r="O57" s="163"/>
      <c r="P57" s="163">
        <f>'将来負担比率（分子）の構造'!M$51</f>
        <v>357</v>
      </c>
    </row>
    <row r="58" spans="1:16" x14ac:dyDescent="0.15">
      <c r="A58" s="163" t="s">
        <v>41</v>
      </c>
      <c r="B58" s="163"/>
      <c r="C58" s="163"/>
      <c r="D58" s="163">
        <f>'将来負担比率（分子）の構造'!I$50</f>
        <v>3903</v>
      </c>
      <c r="E58" s="163"/>
      <c r="F58" s="163"/>
      <c r="G58" s="163">
        <f>'将来負担比率（分子）の構造'!J$50</f>
        <v>4817</v>
      </c>
      <c r="H58" s="163"/>
      <c r="I58" s="163"/>
      <c r="J58" s="163">
        <f>'将来負担比率（分子）の構造'!K$50</f>
        <v>5084</v>
      </c>
      <c r="K58" s="163"/>
      <c r="L58" s="163"/>
      <c r="M58" s="163">
        <f>'将来負担比率（分子）の構造'!L$50</f>
        <v>5353</v>
      </c>
      <c r="N58" s="163"/>
      <c r="O58" s="163"/>
      <c r="P58" s="163">
        <f>'将来負担比率（分子）の構造'!M$50</f>
        <v>5325</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1487</v>
      </c>
      <c r="C62" s="163"/>
      <c r="D62" s="163"/>
      <c r="E62" s="163">
        <f>'将来負担比率（分子）の構造'!J$45</f>
        <v>1410</v>
      </c>
      <c r="F62" s="163"/>
      <c r="G62" s="163"/>
      <c r="H62" s="163">
        <f>'将来負担比率（分子）の構造'!K$45</f>
        <v>1349</v>
      </c>
      <c r="I62" s="163"/>
      <c r="J62" s="163"/>
      <c r="K62" s="163">
        <f>'将来負担比率（分子）の構造'!L$45</f>
        <v>1347</v>
      </c>
      <c r="L62" s="163"/>
      <c r="M62" s="163"/>
      <c r="N62" s="163">
        <f>'将来負担比率（分子）の構造'!M$45</f>
        <v>1452</v>
      </c>
      <c r="O62" s="163"/>
      <c r="P62" s="163"/>
    </row>
    <row r="63" spans="1:16" x14ac:dyDescent="0.15">
      <c r="A63" s="163" t="s">
        <v>34</v>
      </c>
      <c r="B63" s="163">
        <f>'将来負担比率（分子）の構造'!I$44</f>
        <v>11365</v>
      </c>
      <c r="C63" s="163"/>
      <c r="D63" s="163"/>
      <c r="E63" s="163">
        <f>'将来負担比率（分子）の構造'!J$44</f>
        <v>10959</v>
      </c>
      <c r="F63" s="163"/>
      <c r="G63" s="163"/>
      <c r="H63" s="163">
        <f>'将来負担比率（分子）の構造'!K$44</f>
        <v>10288</v>
      </c>
      <c r="I63" s="163"/>
      <c r="J63" s="163"/>
      <c r="K63" s="163">
        <f>'将来負担比率（分子）の構造'!L$44</f>
        <v>9472</v>
      </c>
      <c r="L63" s="163"/>
      <c r="M63" s="163"/>
      <c r="N63" s="163">
        <f>'将来負担比率（分子）の構造'!M$44</f>
        <v>8780</v>
      </c>
      <c r="O63" s="163"/>
      <c r="P63" s="163"/>
    </row>
    <row r="64" spans="1:16" x14ac:dyDescent="0.15">
      <c r="A64" s="163" t="s">
        <v>33</v>
      </c>
      <c r="B64" s="163">
        <f>'将来負担比率（分子）の構造'!I$43</f>
        <v>1630</v>
      </c>
      <c r="C64" s="163"/>
      <c r="D64" s="163"/>
      <c r="E64" s="163">
        <f>'将来負担比率（分子）の構造'!J$43</f>
        <v>1425</v>
      </c>
      <c r="F64" s="163"/>
      <c r="G64" s="163"/>
      <c r="H64" s="163">
        <f>'将来負担比率（分子）の構造'!K$43</f>
        <v>1216</v>
      </c>
      <c r="I64" s="163"/>
      <c r="J64" s="163"/>
      <c r="K64" s="163">
        <f>'将来負担比率（分子）の構造'!L$43</f>
        <v>1021</v>
      </c>
      <c r="L64" s="163"/>
      <c r="M64" s="163"/>
      <c r="N64" s="163">
        <f>'将来負担比率（分子）の構造'!M$43</f>
        <v>749</v>
      </c>
      <c r="O64" s="163"/>
      <c r="P64" s="163"/>
    </row>
    <row r="65" spans="1:16" x14ac:dyDescent="0.15">
      <c r="A65" s="163" t="s">
        <v>32</v>
      </c>
      <c r="B65" s="163">
        <f>'将来負担比率（分子）の構造'!I$42</f>
        <v>27</v>
      </c>
      <c r="C65" s="163"/>
      <c r="D65" s="163"/>
      <c r="E65" s="163">
        <f>'将来負担比率（分子）の構造'!J$42</f>
        <v>16</v>
      </c>
      <c r="F65" s="163"/>
      <c r="G65" s="163"/>
      <c r="H65" s="163">
        <f>'将来負担比率（分子）の構造'!K$42</f>
        <v>11</v>
      </c>
      <c r="I65" s="163"/>
      <c r="J65" s="163"/>
      <c r="K65" s="163">
        <f>'将来負担比率（分子）の構造'!L$42</f>
        <v>7</v>
      </c>
      <c r="L65" s="163"/>
      <c r="M65" s="163"/>
      <c r="N65" s="163">
        <f>'将来負担比率（分子）の構造'!M$42</f>
        <v>3</v>
      </c>
      <c r="O65" s="163"/>
      <c r="P65" s="163"/>
    </row>
    <row r="66" spans="1:16" x14ac:dyDescent="0.15">
      <c r="A66" s="163" t="s">
        <v>31</v>
      </c>
      <c r="B66" s="163">
        <f>'将来負担比率（分子）の構造'!I$41</f>
        <v>10051</v>
      </c>
      <c r="C66" s="163"/>
      <c r="D66" s="163"/>
      <c r="E66" s="163">
        <f>'将来負担比率（分子）の構造'!J$41</f>
        <v>9556</v>
      </c>
      <c r="F66" s="163"/>
      <c r="G66" s="163"/>
      <c r="H66" s="163">
        <f>'将来負担比率（分子）の構造'!K$41</f>
        <v>8712</v>
      </c>
      <c r="I66" s="163"/>
      <c r="J66" s="163"/>
      <c r="K66" s="163">
        <f>'将来負担比率（分子）の構造'!L$41</f>
        <v>9167</v>
      </c>
      <c r="L66" s="163"/>
      <c r="M66" s="163"/>
      <c r="N66" s="163">
        <f>'将来負担比率（分子）の構造'!M$41</f>
        <v>9360</v>
      </c>
      <c r="O66" s="163"/>
      <c r="P66" s="163"/>
    </row>
    <row r="67" spans="1:16" x14ac:dyDescent="0.15">
      <c r="A67" s="163" t="s">
        <v>71</v>
      </c>
      <c r="B67" s="163" t="e">
        <f>NA()</f>
        <v>#N/A</v>
      </c>
      <c r="C67" s="163">
        <f>IF(ISNUMBER('将来負担比率（分子）の構造'!I$53), IF('将来負担比率（分子）の構造'!I$53 &lt; 0, 0, '将来負担比率（分子）の構造'!I$53), NA())</f>
        <v>6321</v>
      </c>
      <c r="D67" s="163" t="e">
        <f>NA()</f>
        <v>#N/A</v>
      </c>
      <c r="E67" s="163" t="e">
        <f>NA()</f>
        <v>#N/A</v>
      </c>
      <c r="F67" s="163">
        <f>IF(ISNUMBER('将来負担比率（分子）の構造'!J$53), IF('将来負担比率（分子）の構造'!J$53 &lt; 0, 0, '将来負担比率（分子）の構造'!J$53), NA())</f>
        <v>4898</v>
      </c>
      <c r="G67" s="163" t="e">
        <f>NA()</f>
        <v>#N/A</v>
      </c>
      <c r="H67" s="163" t="e">
        <f>NA()</f>
        <v>#N/A</v>
      </c>
      <c r="I67" s="163">
        <f>IF(ISNUMBER('将来負担比率（分子）の構造'!K$53), IF('将来負担比率（分子）の構造'!K$53 &lt; 0, 0, '将来負担比率（分子）の構造'!K$53), NA())</f>
        <v>2917</v>
      </c>
      <c r="J67" s="163" t="e">
        <f>NA()</f>
        <v>#N/A</v>
      </c>
      <c r="K67" s="163" t="e">
        <f>NA()</f>
        <v>#N/A</v>
      </c>
      <c r="L67" s="163">
        <f>IF(ISNUMBER('将来負担比率（分子）の構造'!L$53), IF('将来負担比率（分子）の構造'!L$53 &lt; 0, 0, '将来負担比率（分子）の構造'!L$53), NA())</f>
        <v>1683</v>
      </c>
      <c r="M67" s="163" t="e">
        <f>NA()</f>
        <v>#N/A</v>
      </c>
      <c r="N67" s="163" t="e">
        <f>NA()</f>
        <v>#N/A</v>
      </c>
      <c r="O67" s="163">
        <f>IF(ISNUMBER('将来負担比率（分子）の構造'!M$53), IF('将来負担比率（分子）の構造'!M$53 &lt; 0, 0, '将来負担比率（分子）の構造'!M$53), NA())</f>
        <v>1240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1215</v>
      </c>
      <c r="C72" s="167">
        <f>基金残高に係る経年分析!G55</f>
        <v>1215</v>
      </c>
      <c r="D72" s="167">
        <f>基金残高に係る経年分析!H55</f>
        <v>1215</v>
      </c>
    </row>
    <row r="73" spans="1:16" x14ac:dyDescent="0.15">
      <c r="A73" s="166" t="s">
        <v>74</v>
      </c>
      <c r="B73" s="167">
        <f>基金残高に係る経年分析!F56</f>
        <v>633</v>
      </c>
      <c r="C73" s="167">
        <f>基金残高に係る経年分析!G56</f>
        <v>684</v>
      </c>
      <c r="D73" s="167">
        <f>基金残高に係る経年分析!H56</f>
        <v>644</v>
      </c>
    </row>
    <row r="74" spans="1:16" x14ac:dyDescent="0.15">
      <c r="A74" s="166" t="s">
        <v>75</v>
      </c>
      <c r="B74" s="167">
        <f>基金残高に係る経年分析!F57</f>
        <v>3006</v>
      </c>
      <c r="C74" s="167">
        <f>基金残高に係る経年分析!G57</f>
        <v>3220</v>
      </c>
      <c r="D74" s="167">
        <f>基金残高に係る経年分析!H57</f>
        <v>3226</v>
      </c>
    </row>
  </sheetData>
  <sheetProtection algorithmName="SHA-512" hashValue="1CI0NCO/RLSH0YdZX9GOQtmH1DYCD2LpGSUEufrKf2BnnWVfDlXVGBXNrbpqSOQXmLIXGNGOUs0Y/r1oIfcPRQ==" saltValue="JrylcRywPWzVHJEvoePsj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森　康弘</cp:lastModifiedBy>
  <cp:lastPrinted>2026-03-09T07:40:20Z</cp:lastPrinted>
  <dcterms:created xsi:type="dcterms:W3CDTF">2026-02-23T06:16:37Z</dcterms:created>
  <dcterms:modified xsi:type="dcterms:W3CDTF">2026-09-11T00:10:44Z</dcterms:modified>
  <cp:category/>
</cp:coreProperties>
</file>